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aficas y tablas" sheetId="1" r:id="rId4"/>
    <sheet state="visible" name="Todas las posiciones" sheetId="2" r:id="rId5"/>
    <sheet state="visible" name=" pos1" sheetId="3" r:id="rId6"/>
    <sheet state="visible" name=" pos2" sheetId="4" r:id="rId7"/>
    <sheet state="visible" name="pos3" sheetId="5" r:id="rId8"/>
    <sheet state="visible" name="ts" sheetId="6" r:id="rId9"/>
    <sheet state="visible" name="tv" sheetId="7" r:id="rId10"/>
  </sheets>
  <definedNames/>
  <calcPr/>
  <extLst>
    <ext uri="GoogleSheetsCustomDataVersion1">
      <go:sheetsCustomData xmlns:go="http://customooxmlschemas.google.com/" r:id="rId11" roundtripDataSignature="AMtx7miOmcZgOiP7YW46KcQ1fxjwFX6qaA=="/>
    </ext>
  </extLst>
</workbook>
</file>

<file path=xl/sharedStrings.xml><?xml version="1.0" encoding="utf-8"?>
<sst xmlns="http://schemas.openxmlformats.org/spreadsheetml/2006/main" count="161" uniqueCount="144">
  <si>
    <t>valores promedios</t>
  </si>
  <si>
    <t>tiempo</t>
  </si>
  <si>
    <t>todas</t>
  </si>
  <si>
    <t>1er</t>
  </si>
  <si>
    <t>2da</t>
  </si>
  <si>
    <t>3ra</t>
  </si>
  <si>
    <t>Ts</t>
  </si>
  <si>
    <t>tv</t>
  </si>
  <si>
    <t>ts+tv</t>
  </si>
  <si>
    <t>Todas las posiciones</t>
  </si>
  <si>
    <r>
      <t xml:space="preserve">[ 1] </t>
    </r>
    <r>
      <rPr>
        <rFont val="Courier New"/>
        <b/>
        <i/>
        <sz val="7.0"/>
      </rPr>
      <t>Lemur_catta</t>
    </r>
  </si>
  <si>
    <r>
      <t xml:space="preserve">[ 2] </t>
    </r>
    <r>
      <rPr>
        <rFont val="Courier New"/>
        <b/>
        <i/>
        <sz val="7.0"/>
      </rPr>
      <t>Microcebus_griseorufus</t>
    </r>
  </si>
  <si>
    <r>
      <t xml:space="preserve">[ 3] </t>
    </r>
    <r>
      <rPr>
        <rFont val="Courier New"/>
        <b/>
        <i/>
        <sz val="7.0"/>
      </rPr>
      <t>Macaca_mulatta</t>
    </r>
  </si>
  <si>
    <r>
      <t xml:space="preserve">[ 4] </t>
    </r>
    <r>
      <rPr>
        <rFont val="Courier New"/>
        <b/>
        <i/>
        <sz val="7.0"/>
      </rPr>
      <t>Papio_hamadryas</t>
    </r>
  </si>
  <si>
    <r>
      <t xml:space="preserve">[ 5] </t>
    </r>
    <r>
      <rPr>
        <rFont val="Courier New"/>
        <b/>
        <i/>
        <sz val="7.0"/>
      </rPr>
      <t>Cebus_albifrons</t>
    </r>
  </si>
  <si>
    <r>
      <t xml:space="preserve">[ 6] </t>
    </r>
    <r>
      <rPr>
        <rFont val="Courier New"/>
        <b/>
        <i/>
        <sz val="7.0"/>
      </rPr>
      <t>Saimiri_sciureus</t>
    </r>
  </si>
  <si>
    <r>
      <t xml:space="preserve">[ 7] </t>
    </r>
    <r>
      <rPr>
        <rFont val="Courier New"/>
        <b/>
        <i/>
        <sz val="7.0"/>
      </rPr>
      <t>Hylobates_agilis</t>
    </r>
  </si>
  <si>
    <r>
      <t xml:space="preserve">[ 8] </t>
    </r>
    <r>
      <rPr>
        <rFont val="Courier New"/>
        <b/>
        <i/>
        <sz val="7.0"/>
      </rPr>
      <t>Hylobates_lar</t>
    </r>
  </si>
  <si>
    <r>
      <t xml:space="preserve">[ 9] </t>
    </r>
    <r>
      <rPr>
        <rFont val="Courier New"/>
        <b/>
        <i/>
        <sz val="7.0"/>
      </rPr>
      <t>Pongo_pygmaeus</t>
    </r>
  </si>
  <si>
    <r>
      <t xml:space="preserve">[10] </t>
    </r>
    <r>
      <rPr>
        <rFont val="Courier New"/>
        <b/>
        <i/>
        <sz val="7.0"/>
      </rPr>
      <t>Gorilla_gorilla</t>
    </r>
  </si>
  <si>
    <r>
      <t xml:space="preserve">[11] </t>
    </r>
    <r>
      <rPr>
        <rFont val="Courier New"/>
        <b/>
        <i/>
        <sz val="7.0"/>
      </rPr>
      <t>Homo_sapiens</t>
    </r>
  </si>
  <si>
    <r>
      <t xml:space="preserve">[12] </t>
    </r>
    <r>
      <rPr>
        <rFont val="Courier New"/>
        <b/>
        <i/>
        <sz val="7.0"/>
      </rPr>
      <t>Pan_paniscus</t>
    </r>
  </si>
  <si>
    <r>
      <t xml:space="preserve">[13] </t>
    </r>
    <r>
      <rPr>
        <rFont val="Courier New"/>
        <b/>
        <i/>
        <sz val="7.0"/>
      </rPr>
      <t>Pan_troglodytes</t>
    </r>
  </si>
  <si>
    <t>tiempo de divergencia</t>
  </si>
  <si>
    <t>media de cambios</t>
  </si>
  <si>
    <t>rango de valores</t>
  </si>
  <si>
    <r>
      <t>Lemures</t>
    </r>
    <r>
      <rPr>
        <rFont val="Arial"/>
        <i/>
        <sz val="10.0"/>
      </rPr>
      <t xml:space="preserve"> vs.</t>
    </r>
    <r>
      <rPr>
        <rFont val="Arial"/>
        <sz val="10.0"/>
      </rPr>
      <t xml:space="preserve"> Restantes primates</t>
    </r>
  </si>
  <si>
    <t>238 - 281</t>
  </si>
  <si>
    <r>
      <t xml:space="preserve">Platirrinos </t>
    </r>
    <r>
      <rPr>
        <rFont val="Arial"/>
        <i/>
        <sz val="10.0"/>
      </rPr>
      <t>vs.</t>
    </r>
    <r>
      <rPr>
        <rFont val="Arial"/>
        <sz val="10.0"/>
      </rPr>
      <t xml:space="preserve"> Catarrinos</t>
    </r>
  </si>
  <si>
    <t>224 - 272</t>
  </si>
  <si>
    <r>
      <t xml:space="preserve">Orangután </t>
    </r>
    <r>
      <rPr>
        <rFont val="Arial"/>
        <i/>
        <sz val="10.0"/>
      </rPr>
      <t>vs.</t>
    </r>
    <r>
      <rPr>
        <rFont val="Arial"/>
        <sz val="10.0"/>
      </rPr>
      <t xml:space="preserve"> Restantes homínidos</t>
    </r>
  </si>
  <si>
    <t>142 - 147</t>
  </si>
  <si>
    <r>
      <t xml:space="preserve">Gorila </t>
    </r>
    <r>
      <rPr>
        <rFont val="Arial"/>
        <i/>
        <sz val="10.0"/>
      </rPr>
      <t>vs.</t>
    </r>
    <r>
      <rPr>
        <rFont val="Arial"/>
        <sz val="10.0"/>
      </rPr>
      <t xml:space="preserve"> Chimpancé+humanos</t>
    </r>
  </si>
  <si>
    <t>117 - 127</t>
  </si>
  <si>
    <t>Primeras posiciones</t>
  </si>
  <si>
    <r>
      <t xml:space="preserve">[ 1] </t>
    </r>
    <r>
      <rPr>
        <rFont val="Courier New"/>
        <b/>
        <i/>
        <sz val="7.0"/>
      </rPr>
      <t>Lemur_catta</t>
    </r>
  </si>
  <si>
    <r>
      <t xml:space="preserve">[ 2] </t>
    </r>
    <r>
      <rPr>
        <rFont val="Courier New"/>
        <b/>
        <i/>
        <sz val="7.0"/>
      </rPr>
      <t>Microcebus_griseorufus</t>
    </r>
  </si>
  <si>
    <r>
      <t xml:space="preserve">[ 3] </t>
    </r>
    <r>
      <rPr>
        <rFont val="Courier New"/>
        <b/>
        <i/>
        <sz val="7.0"/>
      </rPr>
      <t>Macaca_mulatta</t>
    </r>
  </si>
  <si>
    <r>
      <t xml:space="preserve">[ 4] </t>
    </r>
    <r>
      <rPr>
        <rFont val="Courier New"/>
        <b/>
        <i/>
        <sz val="7.0"/>
      </rPr>
      <t>Papio_hamadryas</t>
    </r>
  </si>
  <si>
    <r>
      <t xml:space="preserve">[ 5] </t>
    </r>
    <r>
      <rPr>
        <rFont val="Courier New"/>
        <b/>
        <i/>
        <sz val="7.0"/>
      </rPr>
      <t>Cebus_albifrons</t>
    </r>
  </si>
  <si>
    <r>
      <t xml:space="preserve">[ 6] </t>
    </r>
    <r>
      <rPr>
        <rFont val="Courier New"/>
        <b/>
        <i/>
        <sz val="7.0"/>
      </rPr>
      <t>Saimiri_sciureus</t>
    </r>
  </si>
  <si>
    <r>
      <t xml:space="preserve">[ 7] </t>
    </r>
    <r>
      <rPr>
        <rFont val="Courier New"/>
        <b/>
        <i/>
        <sz val="7.0"/>
      </rPr>
      <t>Hylobates_agilis</t>
    </r>
  </si>
  <si>
    <r>
      <t xml:space="preserve">[ 8] </t>
    </r>
    <r>
      <rPr>
        <rFont val="Courier New"/>
        <b/>
        <i/>
        <sz val="7.0"/>
      </rPr>
      <t>Hylobates_lar</t>
    </r>
  </si>
  <si>
    <r>
      <t xml:space="preserve">[ 9] </t>
    </r>
    <r>
      <rPr>
        <rFont val="Courier New"/>
        <b/>
        <i/>
        <sz val="7.0"/>
      </rPr>
      <t>Pongo_pygmaeus</t>
    </r>
  </si>
  <si>
    <r>
      <t xml:space="preserve">[10] </t>
    </r>
    <r>
      <rPr>
        <rFont val="Courier New"/>
        <b/>
        <i/>
        <sz val="7.0"/>
      </rPr>
      <t>Gorilla_gorilla</t>
    </r>
  </si>
  <si>
    <r>
      <t xml:space="preserve">[11] </t>
    </r>
    <r>
      <rPr>
        <rFont val="Courier New"/>
        <b/>
        <i/>
        <sz val="7.0"/>
      </rPr>
      <t>Homo_sapiens</t>
    </r>
  </si>
  <si>
    <r>
      <t xml:space="preserve">[12] </t>
    </r>
    <r>
      <rPr>
        <rFont val="Courier New"/>
        <b/>
        <i/>
        <sz val="7.0"/>
      </rPr>
      <t>Pan_paniscus</t>
    </r>
  </si>
  <si>
    <r>
      <t xml:space="preserve">[13] </t>
    </r>
    <r>
      <rPr>
        <rFont val="Courier New"/>
        <b/>
        <i/>
        <sz val="7.0"/>
      </rPr>
      <t>Pan_troglodytes</t>
    </r>
  </si>
  <si>
    <r>
      <t>Lemures</t>
    </r>
    <r>
      <rPr>
        <rFont val="Arial"/>
        <i/>
        <sz val="10.0"/>
      </rPr>
      <t xml:space="preserve"> vs.</t>
    </r>
    <r>
      <rPr>
        <rFont val="Arial"/>
        <sz val="10.0"/>
      </rPr>
      <t xml:space="preserve"> Restantes primates</t>
    </r>
  </si>
  <si>
    <t>53 - 74</t>
  </si>
  <si>
    <r>
      <t xml:space="preserve">Platirrinos </t>
    </r>
    <r>
      <rPr>
        <rFont val="Arial"/>
        <i/>
        <sz val="10.0"/>
      </rPr>
      <t>vs.</t>
    </r>
    <r>
      <rPr>
        <rFont val="Arial"/>
        <sz val="10.0"/>
      </rPr>
      <t xml:space="preserve"> Catarrinos</t>
    </r>
  </si>
  <si>
    <t>49 - 67</t>
  </si>
  <si>
    <r>
      <t xml:space="preserve">Orangután </t>
    </r>
    <r>
      <rPr>
        <rFont val="Arial"/>
        <i/>
        <sz val="10.0"/>
      </rPr>
      <t>vs.</t>
    </r>
    <r>
      <rPr>
        <rFont val="Arial"/>
        <sz val="10.0"/>
      </rPr>
      <t xml:space="preserve"> Restantes homínidos</t>
    </r>
  </si>
  <si>
    <t>34 - 41</t>
  </si>
  <si>
    <r>
      <t xml:space="preserve">Gorila </t>
    </r>
    <r>
      <rPr>
        <rFont val="Arial"/>
        <i/>
        <sz val="10.0"/>
      </rPr>
      <t>vs.</t>
    </r>
    <r>
      <rPr>
        <rFont val="Arial"/>
        <sz val="10.0"/>
      </rPr>
      <t xml:space="preserve"> Chimpancé+humanos</t>
    </r>
  </si>
  <si>
    <t>26 - 29</t>
  </si>
  <si>
    <t>Segundas posiciones</t>
  </si>
  <si>
    <r>
      <t xml:space="preserve">[ 1] </t>
    </r>
    <r>
      <rPr>
        <rFont val="Courier New"/>
        <b/>
        <i/>
        <sz val="7.0"/>
      </rPr>
      <t>Lemur_catta</t>
    </r>
  </si>
  <si>
    <r>
      <t xml:space="preserve">[ 2] </t>
    </r>
    <r>
      <rPr>
        <rFont val="Courier New"/>
        <b/>
        <i/>
        <sz val="7.0"/>
      </rPr>
      <t>Microcebus_griseorufus</t>
    </r>
  </si>
  <si>
    <r>
      <t xml:space="preserve">[ 3] </t>
    </r>
    <r>
      <rPr>
        <rFont val="Courier New"/>
        <b/>
        <i/>
        <sz val="7.0"/>
      </rPr>
      <t>Macaca_mulatta</t>
    </r>
  </si>
  <si>
    <r>
      <t xml:space="preserve">[ 4] </t>
    </r>
    <r>
      <rPr>
        <rFont val="Courier New"/>
        <b/>
        <i/>
        <sz val="7.0"/>
      </rPr>
      <t>Papio_hamadryas</t>
    </r>
  </si>
  <si>
    <r>
      <t xml:space="preserve">[ 5] </t>
    </r>
    <r>
      <rPr>
        <rFont val="Courier New"/>
        <b/>
        <i/>
        <sz val="7.0"/>
      </rPr>
      <t>Cebus_albifrons</t>
    </r>
  </si>
  <si>
    <r>
      <t xml:space="preserve">[ 6] </t>
    </r>
    <r>
      <rPr>
        <rFont val="Courier New"/>
        <b/>
        <i/>
        <sz val="7.0"/>
      </rPr>
      <t>Saimiri_sciureus</t>
    </r>
  </si>
  <si>
    <r>
      <t xml:space="preserve">[ 7] </t>
    </r>
    <r>
      <rPr>
        <rFont val="Courier New"/>
        <b/>
        <i/>
        <sz val="7.0"/>
      </rPr>
      <t>Hylobates_agilis</t>
    </r>
  </si>
  <si>
    <r>
      <t xml:space="preserve">[ 8] </t>
    </r>
    <r>
      <rPr>
        <rFont val="Courier New"/>
        <b/>
        <i/>
        <sz val="7.0"/>
      </rPr>
      <t>Hylobates_lar</t>
    </r>
  </si>
  <si>
    <r>
      <t xml:space="preserve">[ 9] </t>
    </r>
    <r>
      <rPr>
        <rFont val="Courier New"/>
        <b/>
        <i/>
        <sz val="7.0"/>
      </rPr>
      <t>Pongo_pygmaeus</t>
    </r>
  </si>
  <si>
    <r>
      <t xml:space="preserve">[10] </t>
    </r>
    <r>
      <rPr>
        <rFont val="Courier New"/>
        <b/>
        <i/>
        <sz val="7.0"/>
      </rPr>
      <t>Gorilla_gorilla</t>
    </r>
  </si>
  <si>
    <r>
      <t xml:space="preserve">[11] </t>
    </r>
    <r>
      <rPr>
        <rFont val="Courier New"/>
        <b/>
        <i/>
        <sz val="7.0"/>
      </rPr>
      <t>Homo_sapiens</t>
    </r>
  </si>
  <si>
    <r>
      <t xml:space="preserve">[12] </t>
    </r>
    <r>
      <rPr>
        <rFont val="Courier New"/>
        <b/>
        <i/>
        <sz val="7.0"/>
      </rPr>
      <t>Pan_paniscus</t>
    </r>
  </si>
  <si>
    <r>
      <t xml:space="preserve">[13] </t>
    </r>
    <r>
      <rPr>
        <rFont val="Courier New"/>
        <b/>
        <i/>
        <sz val="7.0"/>
      </rPr>
      <t>Pan_troglodytes</t>
    </r>
  </si>
  <si>
    <r>
      <t>Lemures</t>
    </r>
    <r>
      <rPr>
        <rFont val="Arial"/>
        <i/>
        <sz val="10.0"/>
      </rPr>
      <t xml:space="preserve"> vs.</t>
    </r>
    <r>
      <rPr>
        <rFont val="Arial"/>
        <sz val="10.0"/>
      </rPr>
      <t xml:space="preserve"> Restantes primates</t>
    </r>
  </si>
  <si>
    <t>24 - 39</t>
  </si>
  <si>
    <r>
      <t xml:space="preserve">Platirrinos </t>
    </r>
    <r>
      <rPr>
        <rFont val="Arial"/>
        <i/>
        <sz val="10.0"/>
      </rPr>
      <t>vs.</t>
    </r>
    <r>
      <rPr>
        <rFont val="Arial"/>
        <sz val="10.0"/>
      </rPr>
      <t xml:space="preserve"> Catarrinos</t>
    </r>
  </si>
  <si>
    <t>22 - 37</t>
  </si>
  <si>
    <r>
      <t xml:space="preserve">Orangután </t>
    </r>
    <r>
      <rPr>
        <rFont val="Arial"/>
        <i/>
        <sz val="10.0"/>
      </rPr>
      <t>vs.</t>
    </r>
    <r>
      <rPr>
        <rFont val="Arial"/>
        <sz val="10.0"/>
      </rPr>
      <t xml:space="preserve"> Restantes homínidos</t>
    </r>
  </si>
  <si>
    <t>12 - 15</t>
  </si>
  <si>
    <r>
      <t xml:space="preserve">Gorila </t>
    </r>
    <r>
      <rPr>
        <rFont val="Arial"/>
        <i/>
        <sz val="10.0"/>
      </rPr>
      <t>vs.</t>
    </r>
    <r>
      <rPr>
        <rFont val="Arial"/>
        <sz val="10.0"/>
      </rPr>
      <t xml:space="preserve"> Chimpancé+humanos</t>
    </r>
  </si>
  <si>
    <t>8 - 11</t>
  </si>
  <si>
    <t>Terceras posiciones</t>
  </si>
  <si>
    <r>
      <t xml:space="preserve">[ 1] </t>
    </r>
    <r>
      <rPr>
        <rFont val="Courier New"/>
        <b/>
        <i/>
        <sz val="7.0"/>
      </rPr>
      <t>Lemur_catta</t>
    </r>
  </si>
  <si>
    <r>
      <t xml:space="preserve">[ 2] </t>
    </r>
    <r>
      <rPr>
        <rFont val="Courier New"/>
        <b/>
        <i/>
        <sz val="7.0"/>
      </rPr>
      <t>Microcebus_griseorufus</t>
    </r>
  </si>
  <si>
    <r>
      <t xml:space="preserve">[ 3] </t>
    </r>
    <r>
      <rPr>
        <rFont val="Courier New"/>
        <b/>
        <i/>
        <sz val="7.0"/>
      </rPr>
      <t>Macaca_mulatta</t>
    </r>
  </si>
  <si>
    <r>
      <t xml:space="preserve">[ 4] </t>
    </r>
    <r>
      <rPr>
        <rFont val="Courier New"/>
        <b/>
        <i/>
        <sz val="7.0"/>
      </rPr>
      <t>Papio_hamadryas</t>
    </r>
  </si>
  <si>
    <r>
      <t xml:space="preserve">[ 5] </t>
    </r>
    <r>
      <rPr>
        <rFont val="Courier New"/>
        <b/>
        <i/>
        <sz val="7.0"/>
      </rPr>
      <t>Cebus_albifrons</t>
    </r>
  </si>
  <si>
    <r>
      <t xml:space="preserve">[ 6] </t>
    </r>
    <r>
      <rPr>
        <rFont val="Courier New"/>
        <b/>
        <i/>
        <sz val="7.0"/>
      </rPr>
      <t>Saimiri_sciureus</t>
    </r>
  </si>
  <si>
    <r>
      <t xml:space="preserve">[ 7] </t>
    </r>
    <r>
      <rPr>
        <rFont val="Courier New"/>
        <b/>
        <i/>
        <sz val="7.0"/>
      </rPr>
      <t>Hylobates_agilis</t>
    </r>
  </si>
  <si>
    <r>
      <t xml:space="preserve">[ 8] </t>
    </r>
    <r>
      <rPr>
        <rFont val="Courier New"/>
        <b/>
        <i/>
        <sz val="7.0"/>
      </rPr>
      <t>Hylobates_lar</t>
    </r>
  </si>
  <si>
    <r>
      <t xml:space="preserve">[ 9] </t>
    </r>
    <r>
      <rPr>
        <rFont val="Courier New"/>
        <b/>
        <i/>
        <sz val="7.0"/>
      </rPr>
      <t>Pongo_pygmaeus</t>
    </r>
  </si>
  <si>
    <r>
      <t xml:space="preserve">[10] </t>
    </r>
    <r>
      <rPr>
        <rFont val="Courier New"/>
        <b/>
        <i/>
        <sz val="7.0"/>
      </rPr>
      <t>Gorilla_gorilla</t>
    </r>
  </si>
  <si>
    <r>
      <t xml:space="preserve">[11] </t>
    </r>
    <r>
      <rPr>
        <rFont val="Courier New"/>
        <b/>
        <i/>
        <sz val="7.0"/>
      </rPr>
      <t>Homo_sapiens</t>
    </r>
  </si>
  <si>
    <r>
      <t xml:space="preserve">[12] </t>
    </r>
    <r>
      <rPr>
        <rFont val="Courier New"/>
        <b/>
        <i/>
        <sz val="7.0"/>
      </rPr>
      <t>Pan_paniscus</t>
    </r>
  </si>
  <si>
    <r>
      <t xml:space="preserve">[13] </t>
    </r>
    <r>
      <rPr>
        <rFont val="Courier New"/>
        <b/>
        <i/>
        <sz val="7.0"/>
      </rPr>
      <t>Pan_troglodytes</t>
    </r>
  </si>
  <si>
    <r>
      <t>Lemures</t>
    </r>
    <r>
      <rPr>
        <rFont val="Arial"/>
        <i/>
        <sz val="10.0"/>
      </rPr>
      <t xml:space="preserve"> vs.</t>
    </r>
    <r>
      <rPr>
        <rFont val="Arial"/>
        <sz val="10.0"/>
      </rPr>
      <t xml:space="preserve"> Restantes primates</t>
    </r>
  </si>
  <si>
    <t>141 - 185</t>
  </si>
  <si>
    <r>
      <t xml:space="preserve">Platirrinos </t>
    </r>
    <r>
      <rPr>
        <rFont val="Arial"/>
        <i/>
        <sz val="10.0"/>
      </rPr>
      <t>vs.</t>
    </r>
    <r>
      <rPr>
        <rFont val="Arial"/>
        <sz val="10.0"/>
      </rPr>
      <t xml:space="preserve"> Catarrinos</t>
    </r>
  </si>
  <si>
    <t>142 - 172</t>
  </si>
  <si>
    <r>
      <t xml:space="preserve">Orangután </t>
    </r>
    <r>
      <rPr>
        <rFont val="Arial"/>
        <i/>
        <sz val="10.0"/>
      </rPr>
      <t>vs.</t>
    </r>
    <r>
      <rPr>
        <rFont val="Arial"/>
        <sz val="10.0"/>
      </rPr>
      <t xml:space="preserve"> Restantes homínidos</t>
    </r>
  </si>
  <si>
    <t>91 - 100</t>
  </si>
  <si>
    <r>
      <t xml:space="preserve">Gorila </t>
    </r>
    <r>
      <rPr>
        <rFont val="Arial"/>
        <i/>
        <sz val="10.0"/>
      </rPr>
      <t>vs.</t>
    </r>
    <r>
      <rPr>
        <rFont val="Arial"/>
        <sz val="10.0"/>
      </rPr>
      <t xml:space="preserve"> Chimpancé+humanos</t>
    </r>
  </si>
  <si>
    <t>81 - 90</t>
  </si>
  <si>
    <t>Transiciones</t>
  </si>
  <si>
    <r>
      <t xml:space="preserve">[ 1] </t>
    </r>
    <r>
      <rPr>
        <rFont val="Courier New"/>
        <b/>
        <i/>
        <sz val="7.0"/>
      </rPr>
      <t>Lemur_catta</t>
    </r>
  </si>
  <si>
    <r>
      <t xml:space="preserve">[ 2] </t>
    </r>
    <r>
      <rPr>
        <rFont val="Courier New"/>
        <b/>
        <i/>
        <sz val="7.0"/>
      </rPr>
      <t>Microcebus_griseorufus</t>
    </r>
  </si>
  <si>
    <r>
      <t xml:space="preserve">[ 3] </t>
    </r>
    <r>
      <rPr>
        <rFont val="Courier New"/>
        <b/>
        <i/>
        <sz val="7.0"/>
      </rPr>
      <t>Macaca_mulatta</t>
    </r>
  </si>
  <si>
    <r>
      <t xml:space="preserve">[ 4] </t>
    </r>
    <r>
      <rPr>
        <rFont val="Courier New"/>
        <b/>
        <i/>
        <sz val="7.0"/>
      </rPr>
      <t>Papio_hamadryas</t>
    </r>
  </si>
  <si>
    <r>
      <t xml:space="preserve">[ 5] </t>
    </r>
    <r>
      <rPr>
        <rFont val="Courier New"/>
        <b/>
        <i/>
        <sz val="7.0"/>
      </rPr>
      <t>Cebus_albifrons</t>
    </r>
  </si>
  <si>
    <r>
      <t xml:space="preserve">[ 6] </t>
    </r>
    <r>
      <rPr>
        <rFont val="Courier New"/>
        <b/>
        <i/>
        <sz val="7.0"/>
      </rPr>
      <t>Saimiri_sciureus</t>
    </r>
  </si>
  <si>
    <r>
      <t xml:space="preserve">[ 7] </t>
    </r>
    <r>
      <rPr>
        <rFont val="Courier New"/>
        <b/>
        <i/>
        <sz val="7.0"/>
      </rPr>
      <t>Hylobates_agilis</t>
    </r>
  </si>
  <si>
    <r>
      <t xml:space="preserve">[ 8] </t>
    </r>
    <r>
      <rPr>
        <rFont val="Courier New"/>
        <b/>
        <i/>
        <sz val="7.0"/>
      </rPr>
      <t>Hylobates_lar</t>
    </r>
  </si>
  <si>
    <r>
      <t xml:space="preserve">[ 9] </t>
    </r>
    <r>
      <rPr>
        <rFont val="Courier New"/>
        <b/>
        <i/>
        <sz val="7.0"/>
      </rPr>
      <t>Pongo_pygmaeus</t>
    </r>
  </si>
  <si>
    <r>
      <t xml:space="preserve">[10] </t>
    </r>
    <r>
      <rPr>
        <rFont val="Courier New"/>
        <b/>
        <i/>
        <sz val="7.0"/>
      </rPr>
      <t>Gorilla_gorilla</t>
    </r>
  </si>
  <si>
    <r>
      <t xml:space="preserve">[11] </t>
    </r>
    <r>
      <rPr>
        <rFont val="Courier New"/>
        <b/>
        <i/>
        <sz val="7.0"/>
      </rPr>
      <t>Homo_sapiens</t>
    </r>
  </si>
  <si>
    <r>
      <t xml:space="preserve">[12] </t>
    </r>
    <r>
      <rPr>
        <rFont val="Courier New"/>
        <b/>
        <i/>
        <sz val="7.0"/>
      </rPr>
      <t>Pan_paniscus</t>
    </r>
  </si>
  <si>
    <r>
      <t xml:space="preserve">[13] </t>
    </r>
    <r>
      <rPr>
        <rFont val="Courier New"/>
        <b/>
        <i/>
        <sz val="7.0"/>
      </rPr>
      <t>Pan_troglodytes</t>
    </r>
  </si>
  <si>
    <r>
      <t>Lemures</t>
    </r>
    <r>
      <rPr>
        <rFont val="Arial"/>
        <i/>
        <sz val="10.0"/>
      </rPr>
      <t xml:space="preserve"> vs.</t>
    </r>
    <r>
      <rPr>
        <rFont val="Arial"/>
        <sz val="10.0"/>
      </rPr>
      <t xml:space="preserve"> Restantes primates</t>
    </r>
  </si>
  <si>
    <t>122 - 152</t>
  </si>
  <si>
    <r>
      <t xml:space="preserve">Platirrinos </t>
    </r>
    <r>
      <rPr>
        <rFont val="Arial"/>
        <i/>
        <sz val="10.0"/>
      </rPr>
      <t>vs.</t>
    </r>
    <r>
      <rPr>
        <rFont val="Arial"/>
        <sz val="10.0"/>
      </rPr>
      <t xml:space="preserve"> Catarrinos</t>
    </r>
  </si>
  <si>
    <t>125 - 158</t>
  </si>
  <si>
    <r>
      <t xml:space="preserve">Orangután </t>
    </r>
    <r>
      <rPr>
        <rFont val="Arial"/>
        <i/>
        <sz val="10.0"/>
      </rPr>
      <t>vs.</t>
    </r>
    <r>
      <rPr>
        <rFont val="Arial"/>
        <sz val="10.0"/>
      </rPr>
      <t xml:space="preserve"> Restantes homínidos</t>
    </r>
  </si>
  <si>
    <t>114 - 117</t>
  </si>
  <si>
    <r>
      <t xml:space="preserve">Gorila </t>
    </r>
    <r>
      <rPr>
        <rFont val="Arial"/>
        <i/>
        <sz val="10.0"/>
      </rPr>
      <t>vs.</t>
    </r>
    <r>
      <rPr>
        <rFont val="Arial"/>
        <sz val="10.0"/>
      </rPr>
      <t xml:space="preserve"> Chimpancé+humanos</t>
    </r>
  </si>
  <si>
    <t>103 - 111</t>
  </si>
  <si>
    <t>Transversiones</t>
  </si>
  <si>
    <r>
      <t xml:space="preserve">[ 1] </t>
    </r>
    <r>
      <rPr>
        <rFont val="Courier New"/>
        <b/>
        <i/>
        <sz val="7.0"/>
      </rPr>
      <t>Lemur_catta</t>
    </r>
  </si>
  <si>
    <r>
      <t xml:space="preserve">[ 2] </t>
    </r>
    <r>
      <rPr>
        <rFont val="Courier New"/>
        <b/>
        <i/>
        <sz val="7.0"/>
      </rPr>
      <t>Microcebus_griseorufus</t>
    </r>
  </si>
  <si>
    <r>
      <t xml:space="preserve">[ 3] </t>
    </r>
    <r>
      <rPr>
        <rFont val="Courier New"/>
        <b/>
        <i/>
        <sz val="7.0"/>
      </rPr>
      <t>Macaca_mulatta</t>
    </r>
  </si>
  <si>
    <r>
      <t xml:space="preserve">[ 4] </t>
    </r>
    <r>
      <rPr>
        <rFont val="Courier New"/>
        <b/>
        <i/>
        <sz val="7.0"/>
      </rPr>
      <t>Papio_hamadryas</t>
    </r>
  </si>
  <si>
    <r>
      <t xml:space="preserve">[ 5] </t>
    </r>
    <r>
      <rPr>
        <rFont val="Courier New"/>
        <b/>
        <i/>
        <sz val="7.0"/>
      </rPr>
      <t>Cebus_albifrons</t>
    </r>
  </si>
  <si>
    <r>
      <t xml:space="preserve">[ 6] </t>
    </r>
    <r>
      <rPr>
        <rFont val="Courier New"/>
        <b/>
        <i/>
        <sz val="7.0"/>
      </rPr>
      <t>Saimiri_sciureus</t>
    </r>
  </si>
  <si>
    <r>
      <t xml:space="preserve">[ 7] </t>
    </r>
    <r>
      <rPr>
        <rFont val="Courier New"/>
        <b/>
        <i/>
        <sz val="7.0"/>
      </rPr>
      <t>Hylobates_agilis</t>
    </r>
  </si>
  <si>
    <r>
      <t xml:space="preserve">[ 8] </t>
    </r>
    <r>
      <rPr>
        <rFont val="Courier New"/>
        <b/>
        <i/>
        <sz val="7.0"/>
      </rPr>
      <t>Hylobates_lar</t>
    </r>
  </si>
  <si>
    <r>
      <t xml:space="preserve">[ 9] </t>
    </r>
    <r>
      <rPr>
        <rFont val="Courier New"/>
        <b/>
        <i/>
        <sz val="7.0"/>
      </rPr>
      <t>Pongo_pygmaeus</t>
    </r>
  </si>
  <si>
    <r>
      <t xml:space="preserve">[10] </t>
    </r>
    <r>
      <rPr>
        <rFont val="Courier New"/>
        <b/>
        <i/>
        <sz val="7.0"/>
      </rPr>
      <t>Gorilla_gorilla</t>
    </r>
  </si>
  <si>
    <r>
      <t xml:space="preserve">[11] </t>
    </r>
    <r>
      <rPr>
        <rFont val="Courier New"/>
        <b/>
        <i/>
        <sz val="7.0"/>
      </rPr>
      <t>Homo_sapiens</t>
    </r>
  </si>
  <si>
    <r>
      <t xml:space="preserve">[12] </t>
    </r>
    <r>
      <rPr>
        <rFont val="Courier New"/>
        <b/>
        <i/>
        <sz val="7.0"/>
      </rPr>
      <t>Pan_paniscus</t>
    </r>
  </si>
  <si>
    <r>
      <t xml:space="preserve">[13] </t>
    </r>
    <r>
      <rPr>
        <rFont val="Courier New"/>
        <b/>
        <i/>
        <sz val="7.0"/>
      </rPr>
      <t>Pan_troglodytes</t>
    </r>
  </si>
  <si>
    <r>
      <t>Lemures</t>
    </r>
    <r>
      <rPr>
        <rFont val="Arial"/>
        <i/>
        <sz val="10.0"/>
      </rPr>
      <t xml:space="preserve"> vs.</t>
    </r>
    <r>
      <rPr>
        <rFont val="Arial"/>
        <sz val="10.0"/>
      </rPr>
      <t xml:space="preserve"> Restantes primates</t>
    </r>
  </si>
  <si>
    <t>108 - 144</t>
  </si>
  <si>
    <r>
      <t xml:space="preserve">Platirrinos </t>
    </r>
    <r>
      <rPr>
        <rFont val="Arial"/>
        <i/>
        <sz val="10.0"/>
      </rPr>
      <t>vs.</t>
    </r>
    <r>
      <rPr>
        <rFont val="Arial"/>
        <sz val="10.0"/>
      </rPr>
      <t xml:space="preserve"> Catarrinos</t>
    </r>
  </si>
  <si>
    <t>98 - 125</t>
  </si>
  <si>
    <r>
      <t xml:space="preserve">Orangután </t>
    </r>
    <r>
      <rPr>
        <rFont val="Arial"/>
        <i/>
        <sz val="10.0"/>
      </rPr>
      <t>vs.</t>
    </r>
    <r>
      <rPr>
        <rFont val="Arial"/>
        <sz val="10.0"/>
      </rPr>
      <t xml:space="preserve"> Restantes homínidos</t>
    </r>
  </si>
  <si>
    <t>25 - 32</t>
  </si>
  <si>
    <r>
      <t xml:space="preserve">Gorila </t>
    </r>
    <r>
      <rPr>
        <rFont val="Arial"/>
        <i/>
        <sz val="10.0"/>
      </rPr>
      <t>vs.</t>
    </r>
    <r>
      <rPr>
        <rFont val="Arial"/>
        <sz val="10.0"/>
      </rPr>
      <t xml:space="preserve"> Chimpancé+humanos</t>
    </r>
  </si>
  <si>
    <t>13 - 16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</si>
</sst>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b/>
      <sz val="10.0"/>
      <color theme="1"/>
      <name val="Arial"/>
    </font>
    <font>
      <b/>
      <sz val="10.0"/>
      <name val="Arial"/>
    </font>
    <font>
      <sz val="10.0"/>
      <name val="Arial"/>
    </font>
    <font>
      <sz val="10.0"/>
      <color theme="1"/>
      <name val="Arial"/>
    </font>
    <font>
      <sz val="8.0"/>
      <color theme="1"/>
      <name val="Arial"/>
    </font>
    <font>
      <b/>
      <sz val="8.0"/>
      <color theme="1"/>
      <name val="Arial"/>
    </font>
    <font>
      <b/>
      <sz val="7.0"/>
      <color theme="1"/>
      <name val="Courier New"/>
    </font>
    <font>
      <sz val="7.0"/>
      <color theme="1"/>
      <name val="Courier New"/>
    </font>
  </fonts>
  <fills count="6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FFCC99"/>
        <bgColor rgb="FFFFCC99"/>
      </patternFill>
    </fill>
    <fill>
      <patternFill patternType="solid">
        <fgColor rgb="FF99CC00"/>
        <bgColor rgb="FF99CC0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right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1" xfId="0" applyAlignment="1" applyFont="1" applyNumberFormat="1">
      <alignment horizontal="center" shrinkToFit="0" vertical="bottom" wrapText="0"/>
    </xf>
    <xf borderId="0" fillId="0" fontId="4" numFmtId="1" xfId="0" applyAlignment="1" applyFont="1" applyNumberForma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0" fillId="0" fontId="4" numFmtId="1" xfId="0" applyAlignment="1" applyFont="1" applyNumberForma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1" fillId="2" fontId="8" numFmtId="0" xfId="0" applyAlignment="1" applyBorder="1" applyFill="1" applyFont="1">
      <alignment shrinkToFit="0" vertical="bottom" wrapText="0"/>
    </xf>
    <xf borderId="1" fillId="3" fontId="8" numFmtId="0" xfId="0" applyAlignment="1" applyBorder="1" applyFill="1" applyFont="1">
      <alignment shrinkToFit="0" vertical="bottom" wrapText="0"/>
    </xf>
    <xf borderId="1" fillId="4" fontId="8" numFmtId="0" xfId="0" applyAlignment="1" applyBorder="1" applyFill="1" applyFont="1">
      <alignment shrinkToFit="0" vertical="bottom" wrapText="0"/>
    </xf>
    <xf borderId="1" fillId="5" fontId="8" numFmtId="0" xfId="0" applyAlignment="1" applyBorder="1" applyFill="1" applyFont="1">
      <alignment shrinkToFit="0" vertical="bottom" wrapText="0"/>
    </xf>
    <xf borderId="1" fillId="2" fontId="1" numFmtId="0" xfId="0" applyAlignment="1" applyBorder="1" applyFont="1">
      <alignment horizontal="center" shrinkToFit="0" vertical="bottom" wrapText="0"/>
    </xf>
    <xf borderId="1" fillId="2" fontId="1" numFmtId="0" xfId="0" applyAlignment="1" applyBorder="1" applyFont="1">
      <alignment shrinkToFit="0" vertical="bottom" wrapText="0"/>
    </xf>
    <xf borderId="1" fillId="2" fontId="4" numFmtId="0" xfId="0" applyAlignment="1" applyBorder="1" applyFont="1">
      <alignment shrinkToFit="0" vertical="bottom" wrapText="0"/>
    </xf>
    <xf borderId="1" fillId="3" fontId="1" numFmtId="0" xfId="0" applyAlignment="1" applyBorder="1" applyFont="1">
      <alignment horizontal="center" shrinkToFit="0" vertical="bottom" wrapText="0"/>
    </xf>
    <xf borderId="1" fillId="3" fontId="1" numFmtId="0" xfId="0" applyAlignment="1" applyBorder="1" applyFont="1">
      <alignment shrinkToFit="0" vertical="bottom" wrapText="0"/>
    </xf>
    <xf borderId="1" fillId="3" fontId="4" numFmtId="0" xfId="0" applyAlignment="1" applyBorder="1" applyFont="1">
      <alignment shrinkToFit="0" vertical="bottom" wrapText="0"/>
    </xf>
    <xf borderId="1" fillId="4" fontId="1" numFmtId="0" xfId="0" applyAlignment="1" applyBorder="1" applyFont="1">
      <alignment horizontal="center" shrinkToFit="0" vertical="bottom" wrapText="0"/>
    </xf>
    <xf borderId="1" fillId="4" fontId="1" numFmtId="0" xfId="0" applyAlignment="1" applyBorder="1" applyFont="1">
      <alignment shrinkToFit="0" vertical="bottom" wrapText="0"/>
    </xf>
    <xf borderId="1" fillId="4" fontId="4" numFmtId="0" xfId="0" applyAlignment="1" applyBorder="1" applyFont="1">
      <alignment shrinkToFit="0" vertical="bottom" wrapText="0"/>
    </xf>
    <xf borderId="1" fillId="5" fontId="1" numFmtId="0" xfId="0" applyAlignment="1" applyBorder="1" applyFont="1">
      <alignment horizontal="center" shrinkToFit="0" vertical="bottom" wrapText="0"/>
    </xf>
    <xf borderId="1" fillId="5" fontId="1" numFmtId="0" xfId="0" applyAlignment="1" applyBorder="1" applyFont="1">
      <alignment shrinkToFit="0" vertical="bottom" wrapText="0"/>
    </xf>
    <xf borderId="1" fillId="5" fontId="4" numFmtId="0" xfId="0" applyAlignment="1" applyBorder="1" applyFont="1">
      <alignment shrinkToFit="0" vertical="bottom" wrapText="0"/>
    </xf>
    <xf borderId="1" fillId="4" fontId="4" numFmtId="49" xfId="0" applyAlignment="1" applyBorder="1" applyFont="1" applyNumberFormat="1">
      <alignment shrinkToFit="0" vertical="bottom" wrapText="0"/>
    </xf>
    <xf borderId="1" fillId="5" fontId="4" numFmtId="49" xfId="0" applyAlignment="1" applyBorder="1" applyFont="1" applyNumberFormat="1">
      <alignment shrinkToFit="0" vertical="bottom" wrapText="0"/>
    </xf>
    <xf borderId="0" fillId="0" fontId="4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  <a:latin typeface="+mn-lt"/>
              </a:defRPr>
            </a:pPr>
            <a:r>
              <a:rPr b="1" i="0" sz="1600">
                <a:solidFill>
                  <a:srgbClr val="000000"/>
                </a:solidFill>
                <a:latin typeface="+mn-lt"/>
              </a:rPr>
              <a:t>Número de sustituciones en función del tiempo</a:t>
            </a:r>
          </a:p>
        </c:rich>
      </c:tx>
      <c:overlay val="0"/>
    </c:title>
    <c:plotArea>
      <c:layout/>
      <c:scatterChart>
        <c:scatterStyle val="lineMarker"/>
        <c:ser>
          <c:idx val="0"/>
          <c:order val="0"/>
          <c:tx>
            <c:strRef>
              <c:f>'Graficas y tablas'!$J$2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66CC"/>
              </a:solidFill>
              <a:ln cmpd="sng">
                <a:solidFill>
                  <a:srgbClr val="0066CC"/>
                </a:solidFill>
              </a:ln>
            </c:spPr>
          </c:marker>
          <c:xVal>
            <c:numRef>
              <c:f>'Graficas y tablas'!$I$3:$I$6</c:f>
            </c:numRef>
          </c:xVal>
          <c:yVal>
            <c:numRef>
              <c:f>'Graficas y tablas'!$J$3:$J$6</c:f>
              <c:numCache/>
            </c:numRef>
          </c:yVal>
        </c:ser>
        <c:ser>
          <c:idx val="1"/>
          <c:order val="1"/>
          <c:tx>
            <c:strRef>
              <c:f>'Graficas y tablas'!$K$2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3333"/>
              </a:solidFill>
              <a:ln cmpd="sng">
                <a:solidFill>
                  <a:srgbClr val="333333"/>
                </a:solidFill>
              </a:ln>
            </c:spPr>
          </c:marker>
          <c:xVal>
            <c:numRef>
              <c:f>'Graficas y tablas'!$I$3:$I$6</c:f>
            </c:numRef>
          </c:xVal>
          <c:yVal>
            <c:numRef>
              <c:f>'Graficas y tablas'!$K$3:$K$6</c:f>
              <c:numCache/>
            </c:numRef>
          </c:yVal>
        </c:ser>
        <c:ser>
          <c:idx val="2"/>
          <c:order val="2"/>
          <c:tx>
            <c:strRef>
              <c:f>'Graficas y tablas'!$L$2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993300"/>
              </a:solidFill>
              <a:ln cmpd="sng">
                <a:solidFill>
                  <a:srgbClr val="993300"/>
                </a:solidFill>
              </a:ln>
            </c:spPr>
          </c:marker>
          <c:xVal>
            <c:numRef>
              <c:f>'Graficas y tablas'!$I$3:$I$6</c:f>
            </c:numRef>
          </c:xVal>
          <c:yVal>
            <c:numRef>
              <c:f>'Graficas y tablas'!$L$3:$L$6</c:f>
              <c:numCache/>
            </c:numRef>
          </c:yVal>
        </c:ser>
        <c:ser>
          <c:idx val="3"/>
          <c:order val="3"/>
          <c:tx>
            <c:strRef>
              <c:f>'Graficas y tablas'!$M$2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8000"/>
              </a:solidFill>
              <a:ln cmpd="sng">
                <a:solidFill>
                  <a:srgbClr val="008000"/>
                </a:solidFill>
              </a:ln>
            </c:spPr>
          </c:marker>
          <c:xVal>
            <c:numRef>
              <c:f>'Graficas y tablas'!$I$3:$I$6</c:f>
            </c:numRef>
          </c:xVal>
          <c:yVal>
            <c:numRef>
              <c:f>'Graficas y tablas'!$M$3:$M$6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0615099"/>
        <c:axId val="322622262"/>
      </c:scatterChart>
      <c:valAx>
        <c:axId val="11506150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4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400">
                    <a:solidFill>
                      <a:srgbClr val="000000"/>
                    </a:solidFill>
                    <a:latin typeface="+mn-lt"/>
                  </a:rPr>
                  <a:t>Tiempo de divergencia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22622262"/>
      </c:valAx>
      <c:valAx>
        <c:axId val="3226222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4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400">
                    <a:solidFill>
                      <a:srgbClr val="000000"/>
                    </a:solidFill>
                    <a:latin typeface="+mn-lt"/>
                  </a:rPr>
                  <a:t>Media de número de sust. pareadas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5061509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  <a:latin typeface="+mn-lt"/>
              </a:defRPr>
            </a:pPr>
            <a:r>
              <a:rPr b="1" i="0" sz="1600">
                <a:solidFill>
                  <a:srgbClr val="000000"/>
                </a:solidFill>
                <a:latin typeface="+mn-lt"/>
              </a:rPr>
              <a:t>Transiciones y transversiones
 en función del tiempo</a:t>
            </a:r>
          </a:p>
        </c:rich>
      </c:tx>
      <c:overlay val="0"/>
    </c:title>
    <c:plotArea>
      <c:layout/>
      <c:scatterChart>
        <c:scatterStyle val="lineMarker"/>
        <c:ser>
          <c:idx val="0"/>
          <c:order val="0"/>
          <c:tx>
            <c:strRef>
              <c:f>'Graficas y tablas'!$J$23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 cmpd="sng">
                <a:solidFill>
                  <a:srgbClr val="000080"/>
                </a:solidFill>
              </a:ln>
            </c:spPr>
          </c:marker>
          <c:xVal>
            <c:numRef>
              <c:f>'Graficas y tablas'!$I$24:$I$27</c:f>
            </c:numRef>
          </c:xVal>
          <c:yVal>
            <c:numRef>
              <c:f>'Graficas y tablas'!$J$24:$J$27</c:f>
              <c:numCache/>
            </c:numRef>
          </c:yVal>
        </c:ser>
        <c:ser>
          <c:idx val="1"/>
          <c:order val="1"/>
          <c:tx>
            <c:strRef>
              <c:f>'Graficas y tablas'!$K$23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993300"/>
              </a:solidFill>
              <a:ln cmpd="sng">
                <a:solidFill>
                  <a:srgbClr val="993300"/>
                </a:solidFill>
              </a:ln>
            </c:spPr>
          </c:marker>
          <c:xVal>
            <c:numRef>
              <c:f>'Graficas y tablas'!$I$24:$I$27</c:f>
            </c:numRef>
          </c:xVal>
          <c:yVal>
            <c:numRef>
              <c:f>'Graficas y tablas'!$K$24:$K$27</c:f>
              <c:numCache/>
            </c:numRef>
          </c:yVal>
        </c:ser>
        <c:ser>
          <c:idx val="2"/>
          <c:order val="2"/>
          <c:tx>
            <c:strRef>
              <c:f>'Graficas y tablas'!$L$23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9966"/>
              </a:solidFill>
              <a:ln cmpd="sng">
                <a:solidFill>
                  <a:srgbClr val="339966"/>
                </a:solidFill>
              </a:ln>
            </c:spPr>
          </c:marker>
          <c:xVal>
            <c:numRef>
              <c:f>'Graficas y tablas'!$I$24:$I$27</c:f>
            </c:numRef>
          </c:xVal>
          <c:yVal>
            <c:numRef>
              <c:f>'Graficas y tablas'!$L$24:$L$27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714664"/>
        <c:axId val="78818130"/>
      </c:scatterChart>
      <c:valAx>
        <c:axId val="977714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4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400">
                    <a:solidFill>
                      <a:srgbClr val="000000"/>
                    </a:solidFill>
                    <a:latin typeface="+mn-lt"/>
                  </a:rPr>
                  <a:t>tiempo de divergencia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8818130"/>
      </c:valAx>
      <c:valAx>
        <c:axId val="78818130"/>
        <c:scaling>
          <c:orientation val="minMax"/>
          <c:min val="-0.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4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400">
                    <a:solidFill>
                      <a:srgbClr val="000000"/>
                    </a:solidFill>
                    <a:latin typeface="+mn-lt"/>
                  </a:rPr>
                  <a:t>media de tv, ts y relación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7771466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1</xdr:row>
      <xdr:rowOff>9525</xdr:rowOff>
    </xdr:from>
    <xdr:ext cx="5086350" cy="3248025"/>
    <xdr:graphicFrame>
      <xdr:nvGraphicFramePr>
        <xdr:cNvPr descr="Chart 0" id="325234426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228600</xdr:colOff>
      <xdr:row>21</xdr:row>
      <xdr:rowOff>104775</xdr:rowOff>
    </xdr:from>
    <xdr:ext cx="5057775" cy="2952750"/>
    <xdr:graphicFrame>
      <xdr:nvGraphicFramePr>
        <xdr:cNvPr descr="Chart 1" id="537318277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8" width="10.0"/>
    <col customWidth="1" min="9" max="9" width="7.29"/>
    <col customWidth="1" min="10" max="10" width="6.43"/>
    <col customWidth="1" min="11" max="11" width="6.14"/>
    <col customWidth="1" min="12" max="12" width="5.43"/>
    <col customWidth="1" min="13" max="13" width="6.29"/>
    <col customWidth="1" min="14" max="26" width="10.0"/>
  </cols>
  <sheetData>
    <row r="1" ht="12.75" customHeight="1">
      <c r="J1" s="1" t="s">
        <v>0</v>
      </c>
    </row>
    <row r="2" ht="12.75" customHeight="1">
      <c r="I2" s="2" t="s">
        <v>1</v>
      </c>
      <c r="J2" s="1" t="s">
        <v>2</v>
      </c>
      <c r="K2" s="1" t="s">
        <v>3</v>
      </c>
      <c r="L2" s="1" t="s">
        <v>4</v>
      </c>
      <c r="M2" s="1" t="s">
        <v>5</v>
      </c>
    </row>
    <row r="3" ht="12.75" customHeight="1">
      <c r="I3" s="3">
        <v>6.0</v>
      </c>
      <c r="J3" s="4">
        <v>121.33333333333333</v>
      </c>
      <c r="K3" s="4">
        <v>27.333333333333332</v>
      </c>
      <c r="L3" s="4">
        <v>9.666666666666666</v>
      </c>
      <c r="M3" s="4">
        <v>84.33333333333333</v>
      </c>
      <c r="N3" s="5"/>
    </row>
    <row r="4" ht="12.75" customHeight="1">
      <c r="I4" s="3">
        <v>15.0</v>
      </c>
      <c r="J4" s="4">
        <v>144.25</v>
      </c>
      <c r="K4" s="4">
        <v>37.0</v>
      </c>
      <c r="L4" s="4">
        <v>13.5</v>
      </c>
      <c r="M4" s="4">
        <v>93.75</v>
      </c>
    </row>
    <row r="5" ht="12.75" customHeight="1">
      <c r="I5" s="3">
        <v>40.0</v>
      </c>
      <c r="J5" s="4">
        <v>248.38888888888889</v>
      </c>
      <c r="K5" s="4">
        <v>59.0</v>
      </c>
      <c r="L5" s="4">
        <v>28.833333333333332</v>
      </c>
      <c r="M5" s="4">
        <v>160.55555555555554</v>
      </c>
    </row>
    <row r="6" ht="12.75" customHeight="1">
      <c r="I6" s="3">
        <v>58.0</v>
      </c>
      <c r="J6" s="6">
        <v>260.0</v>
      </c>
      <c r="K6" s="4">
        <v>64.5909090909091</v>
      </c>
      <c r="L6" s="4">
        <v>29.40909090909091</v>
      </c>
      <c r="M6" s="4">
        <v>166.0</v>
      </c>
    </row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>
      <c r="J22" s="7" t="s">
        <v>0</v>
      </c>
    </row>
    <row r="23" ht="12.75" customHeight="1">
      <c r="I23" s="2" t="s">
        <v>1</v>
      </c>
      <c r="J23" s="1" t="s">
        <v>6</v>
      </c>
      <c r="K23" s="1" t="s">
        <v>7</v>
      </c>
      <c r="L23" s="1" t="s">
        <v>8</v>
      </c>
    </row>
    <row r="24" ht="12.75" customHeight="1">
      <c r="I24" s="3">
        <v>6.0</v>
      </c>
      <c r="J24" s="4">
        <v>107.0</v>
      </c>
      <c r="K24" s="4">
        <v>14.333333333333334</v>
      </c>
      <c r="L24" s="8">
        <f t="shared" ref="L24:L27" si="1">K24+J24</f>
        <v>121.3333333</v>
      </c>
    </row>
    <row r="25" ht="12.75" customHeight="1">
      <c r="I25" s="3">
        <v>15.0</v>
      </c>
      <c r="J25" s="4">
        <v>115.5</v>
      </c>
      <c r="K25" s="4">
        <v>28.75</v>
      </c>
      <c r="L25" s="8">
        <f t="shared" si="1"/>
        <v>144.25</v>
      </c>
    </row>
    <row r="26" ht="12.75" customHeight="1">
      <c r="I26" s="3">
        <v>40.0</v>
      </c>
      <c r="J26" s="4">
        <v>140.88888888888889</v>
      </c>
      <c r="K26" s="4">
        <v>107.5</v>
      </c>
      <c r="L26" s="8">
        <f t="shared" si="1"/>
        <v>248.3888889</v>
      </c>
    </row>
    <row r="27" ht="12.75" customHeight="1">
      <c r="I27" s="3">
        <v>58.0</v>
      </c>
      <c r="J27" s="4">
        <v>135.77272727272728</v>
      </c>
      <c r="K27" s="4">
        <v>124.22727272727273</v>
      </c>
      <c r="L27" s="8">
        <f t="shared" si="1"/>
        <v>260</v>
      </c>
    </row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J1:M1"/>
    <mergeCell ref="J22:L2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14"/>
    <col customWidth="1" min="2" max="14" width="5.43"/>
    <col customWidth="1" min="15" max="26" width="10.0"/>
  </cols>
  <sheetData>
    <row r="1" ht="12.75" customHeight="1">
      <c r="A1" s="7" t="s">
        <v>9</v>
      </c>
    </row>
    <row r="2" ht="12.75" customHeight="1">
      <c r="A2" s="9"/>
      <c r="B2" s="10">
        <v>1.0</v>
      </c>
      <c r="C2" s="10">
        <v>2.0</v>
      </c>
      <c r="D2" s="10">
        <v>3.0</v>
      </c>
      <c r="E2" s="10">
        <v>4.0</v>
      </c>
      <c r="F2" s="10">
        <v>5.0</v>
      </c>
      <c r="G2" s="10">
        <v>6.0</v>
      </c>
      <c r="H2" s="10">
        <v>7.0</v>
      </c>
      <c r="I2" s="10">
        <v>8.0</v>
      </c>
      <c r="J2" s="10">
        <v>9.0</v>
      </c>
      <c r="K2" s="10">
        <v>10.0</v>
      </c>
      <c r="L2" s="10">
        <v>11.0</v>
      </c>
      <c r="M2" s="10">
        <v>12.0</v>
      </c>
      <c r="N2" s="10">
        <v>13.0</v>
      </c>
    </row>
    <row r="3" ht="12.75" customHeight="1">
      <c r="A3" s="11" t="s">
        <v>10</v>
      </c>
    </row>
    <row r="4" ht="12.75" customHeight="1">
      <c r="A4" s="11" t="s">
        <v>11</v>
      </c>
      <c r="B4" s="12">
        <v>170.0</v>
      </c>
    </row>
    <row r="5" ht="12.75" customHeight="1">
      <c r="A5" s="11" t="s">
        <v>12</v>
      </c>
      <c r="B5" s="13">
        <v>263.0</v>
      </c>
      <c r="C5" s="13">
        <v>281.0</v>
      </c>
    </row>
    <row r="6" ht="12.75" customHeight="1">
      <c r="A6" s="11" t="s">
        <v>13</v>
      </c>
      <c r="B6" s="13">
        <v>262.0</v>
      </c>
      <c r="C6" s="13">
        <v>278.0</v>
      </c>
      <c r="D6" s="12">
        <v>135.0</v>
      </c>
    </row>
    <row r="7" ht="12.75" customHeight="1">
      <c r="A7" s="11" t="s">
        <v>14</v>
      </c>
      <c r="B7" s="13">
        <v>245.0</v>
      </c>
      <c r="C7" s="13">
        <v>265.0</v>
      </c>
      <c r="D7" s="14">
        <v>255.0</v>
      </c>
      <c r="E7" s="14">
        <v>266.0</v>
      </c>
    </row>
    <row r="8" ht="12.75" customHeight="1">
      <c r="A8" s="11" t="s">
        <v>15</v>
      </c>
      <c r="B8" s="13">
        <v>265.0</v>
      </c>
      <c r="C8" s="13">
        <v>267.0</v>
      </c>
      <c r="D8" s="14">
        <v>272.0</v>
      </c>
      <c r="E8" s="14">
        <v>260.0</v>
      </c>
      <c r="F8" s="12">
        <v>192.0</v>
      </c>
    </row>
    <row r="9" ht="12.75" customHeight="1">
      <c r="A9" s="11" t="s">
        <v>16</v>
      </c>
      <c r="B9" s="13">
        <v>254.0</v>
      </c>
      <c r="C9" s="13">
        <v>263.0</v>
      </c>
      <c r="D9" s="12">
        <v>203.0</v>
      </c>
      <c r="E9" s="12">
        <v>209.0</v>
      </c>
      <c r="F9" s="14">
        <v>249.0</v>
      </c>
      <c r="G9" s="14">
        <v>246.0</v>
      </c>
    </row>
    <row r="10" ht="12.75" customHeight="1">
      <c r="A10" s="11" t="s">
        <v>17</v>
      </c>
      <c r="B10" s="13">
        <v>251.0</v>
      </c>
      <c r="C10" s="13">
        <v>262.0</v>
      </c>
      <c r="D10" s="12">
        <v>206.0</v>
      </c>
      <c r="E10" s="12">
        <v>215.0</v>
      </c>
      <c r="F10" s="14">
        <v>258.0</v>
      </c>
      <c r="G10" s="14">
        <v>243.0</v>
      </c>
      <c r="H10" s="12">
        <v>55.0</v>
      </c>
    </row>
    <row r="11" ht="12.75" customHeight="1">
      <c r="A11" s="11" t="s">
        <v>18</v>
      </c>
      <c r="B11" s="13">
        <v>238.0</v>
      </c>
      <c r="C11" s="13">
        <v>276.0</v>
      </c>
      <c r="D11" s="12">
        <v>198.0</v>
      </c>
      <c r="E11" s="12">
        <v>207.0</v>
      </c>
      <c r="F11" s="14">
        <v>248.0</v>
      </c>
      <c r="G11" s="14">
        <v>255.0</v>
      </c>
      <c r="H11" s="12">
        <v>184.0</v>
      </c>
      <c r="I11" s="12">
        <v>181.0</v>
      </c>
    </row>
    <row r="12" ht="12.75" customHeight="1">
      <c r="A12" s="11" t="s">
        <v>19</v>
      </c>
      <c r="B12" s="13">
        <v>239.0</v>
      </c>
      <c r="C12" s="13">
        <v>262.0</v>
      </c>
      <c r="D12" s="12">
        <v>190.0</v>
      </c>
      <c r="E12" s="12">
        <v>208.0</v>
      </c>
      <c r="F12" s="14">
        <v>245.0</v>
      </c>
      <c r="G12" s="14">
        <v>240.0</v>
      </c>
      <c r="H12" s="12">
        <v>163.0</v>
      </c>
      <c r="I12" s="12">
        <v>172.0</v>
      </c>
      <c r="J12" s="15">
        <v>146.0</v>
      </c>
    </row>
    <row r="13" ht="12.75" customHeight="1">
      <c r="A13" s="11" t="s">
        <v>20</v>
      </c>
      <c r="B13" s="13">
        <v>241.0</v>
      </c>
      <c r="C13" s="13">
        <v>270.0</v>
      </c>
      <c r="D13" s="12">
        <v>199.0</v>
      </c>
      <c r="E13" s="12">
        <v>213.0</v>
      </c>
      <c r="F13" s="14">
        <v>253.0</v>
      </c>
      <c r="G13" s="14">
        <v>253.0</v>
      </c>
      <c r="H13" s="12">
        <v>164.0</v>
      </c>
      <c r="I13" s="12">
        <v>170.0</v>
      </c>
      <c r="J13" s="15">
        <v>147.0</v>
      </c>
      <c r="K13" s="16">
        <v>127.0</v>
      </c>
    </row>
    <row r="14" ht="12.75" customHeight="1">
      <c r="A14" s="11" t="s">
        <v>21</v>
      </c>
      <c r="B14" s="13">
        <v>248.0</v>
      </c>
      <c r="C14" s="13">
        <v>275.0</v>
      </c>
      <c r="D14" s="12">
        <v>188.0</v>
      </c>
      <c r="E14" s="12">
        <v>197.0</v>
      </c>
      <c r="F14" s="14">
        <v>224.0</v>
      </c>
      <c r="G14" s="14">
        <v>243.0</v>
      </c>
      <c r="H14" s="12">
        <v>159.0</v>
      </c>
      <c r="I14" s="12">
        <v>170.0</v>
      </c>
      <c r="J14" s="15">
        <v>142.0</v>
      </c>
      <c r="K14" s="16">
        <v>117.0</v>
      </c>
      <c r="L14" s="12">
        <v>112.0</v>
      </c>
    </row>
    <row r="15" ht="12.75" customHeight="1">
      <c r="A15" s="11" t="s">
        <v>22</v>
      </c>
      <c r="B15" s="13">
        <v>239.0</v>
      </c>
      <c r="C15" s="13">
        <v>276.0</v>
      </c>
      <c r="D15" s="12">
        <v>189.0</v>
      </c>
      <c r="E15" s="12">
        <v>201.0</v>
      </c>
      <c r="F15" s="14">
        <v>225.0</v>
      </c>
      <c r="G15" s="14">
        <v>236.0</v>
      </c>
      <c r="H15" s="12">
        <v>164.0</v>
      </c>
      <c r="I15" s="12">
        <v>166.0</v>
      </c>
      <c r="J15" s="15">
        <v>142.0</v>
      </c>
      <c r="K15" s="16">
        <v>120.0</v>
      </c>
      <c r="L15" s="12">
        <v>115.0</v>
      </c>
      <c r="M15" s="12">
        <v>50.0</v>
      </c>
    </row>
    <row r="16" ht="12.75" customHeight="1"/>
    <row r="17" ht="12.75" customHeight="1">
      <c r="A17" s="7" t="s">
        <v>23</v>
      </c>
      <c r="B17" s="1" t="s">
        <v>24</v>
      </c>
      <c r="K17" s="1" t="s">
        <v>25</v>
      </c>
    </row>
    <row r="18" ht="12.75" customHeight="1">
      <c r="A18" s="17">
        <v>58.0</v>
      </c>
      <c r="B18" s="18">
        <f>SUM($B$5:$C$15)/22</f>
        <v>260</v>
      </c>
      <c r="C18" s="19"/>
      <c r="D18" s="19" t="s">
        <v>26</v>
      </c>
      <c r="E18" s="19"/>
      <c r="F18" s="19"/>
      <c r="G18" s="19"/>
      <c r="H18" s="19"/>
      <c r="I18" s="19"/>
      <c r="K18" s="19" t="s">
        <v>27</v>
      </c>
      <c r="L18" s="19"/>
      <c r="M18" s="18"/>
    </row>
    <row r="19" ht="12.75" customHeight="1">
      <c r="A19" s="20">
        <v>40.0</v>
      </c>
      <c r="B19" s="21">
        <f>(SUM($D$7:$E$8)+SUM($F$9:$G$15))/18</f>
        <v>248.3888889</v>
      </c>
      <c r="C19" s="22"/>
      <c r="D19" s="22" t="s">
        <v>28</v>
      </c>
      <c r="E19" s="22"/>
      <c r="F19" s="22"/>
      <c r="G19" s="22"/>
      <c r="H19" s="22"/>
      <c r="I19" s="22"/>
      <c r="K19" s="22" t="s">
        <v>29</v>
      </c>
      <c r="L19" s="22"/>
      <c r="M19" s="21"/>
    </row>
    <row r="20" ht="12.75" customHeight="1">
      <c r="A20" s="23">
        <v>15.0</v>
      </c>
      <c r="B20" s="24">
        <f>SUM($J$12:$J$15)/4</f>
        <v>144.25</v>
      </c>
      <c r="C20" s="25"/>
      <c r="D20" s="25" t="s">
        <v>30</v>
      </c>
      <c r="E20" s="25"/>
      <c r="F20" s="25"/>
      <c r="G20" s="25"/>
      <c r="H20" s="25"/>
      <c r="I20" s="25"/>
      <c r="K20" s="25" t="s">
        <v>31</v>
      </c>
      <c r="L20" s="25"/>
      <c r="M20" s="24"/>
    </row>
    <row r="21" ht="12.75" customHeight="1">
      <c r="A21" s="26">
        <v>6.0</v>
      </c>
      <c r="B21" s="27">
        <f>SUM($K$13:$K$15)/3</f>
        <v>121.3333333</v>
      </c>
      <c r="C21" s="28"/>
      <c r="D21" s="28" t="s">
        <v>32</v>
      </c>
      <c r="E21" s="28"/>
      <c r="F21" s="28"/>
      <c r="G21" s="28"/>
      <c r="H21" s="28"/>
      <c r="I21" s="28"/>
      <c r="K21" s="28" t="s">
        <v>33</v>
      </c>
      <c r="L21" s="28"/>
      <c r="M21" s="27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B17:I17"/>
    <mergeCell ref="K17:M1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14"/>
    <col customWidth="1" min="2" max="2" width="4.86"/>
    <col customWidth="1" min="3" max="3" width="5.57"/>
    <col customWidth="1" min="4" max="4" width="4.29"/>
    <col customWidth="1" min="5" max="6" width="4.71"/>
    <col customWidth="1" min="7" max="7" width="5.14"/>
    <col customWidth="1" min="8" max="8" width="4.71"/>
    <col customWidth="1" min="9" max="9" width="5.57"/>
    <col customWidth="1" min="10" max="10" width="5.43"/>
    <col customWidth="1" min="11" max="11" width="5.0"/>
    <col customWidth="1" min="12" max="12" width="5.86"/>
    <col customWidth="1" min="13" max="13" width="5.29"/>
    <col customWidth="1" min="14" max="14" width="5.86"/>
    <col customWidth="1" min="15" max="26" width="10.0"/>
  </cols>
  <sheetData>
    <row r="1" ht="12.75" customHeight="1">
      <c r="A1" s="7" t="s">
        <v>34</v>
      </c>
    </row>
    <row r="2" ht="12.75" customHeight="1">
      <c r="A2" s="9"/>
      <c r="B2" s="10">
        <v>1.0</v>
      </c>
      <c r="C2" s="10">
        <v>2.0</v>
      </c>
      <c r="D2" s="10">
        <v>3.0</v>
      </c>
      <c r="E2" s="10">
        <v>4.0</v>
      </c>
      <c r="F2" s="10">
        <v>5.0</v>
      </c>
      <c r="G2" s="10">
        <v>6.0</v>
      </c>
      <c r="H2" s="10">
        <v>7.0</v>
      </c>
      <c r="I2" s="10">
        <v>8.0</v>
      </c>
      <c r="J2" s="10">
        <v>9.0</v>
      </c>
      <c r="K2" s="10">
        <v>10.0</v>
      </c>
      <c r="L2" s="10">
        <v>11.0</v>
      </c>
      <c r="M2" s="10">
        <v>12.0</v>
      </c>
      <c r="N2" s="10">
        <v>13.0</v>
      </c>
    </row>
    <row r="3" ht="12.75" customHeight="1">
      <c r="A3" s="11" t="s">
        <v>35</v>
      </c>
    </row>
    <row r="4" ht="12.75" customHeight="1">
      <c r="A4" s="11" t="s">
        <v>36</v>
      </c>
      <c r="B4" s="12">
        <v>33.0</v>
      </c>
    </row>
    <row r="5" ht="12.75" customHeight="1">
      <c r="A5" s="11" t="s">
        <v>37</v>
      </c>
      <c r="B5" s="13">
        <v>69.0</v>
      </c>
      <c r="C5" s="13">
        <v>72.0</v>
      </c>
    </row>
    <row r="6" ht="12.75" customHeight="1">
      <c r="A6" s="11" t="s">
        <v>38</v>
      </c>
      <c r="B6" s="13">
        <v>72.0</v>
      </c>
      <c r="C6" s="13">
        <v>74.0</v>
      </c>
      <c r="D6" s="12">
        <v>30.0</v>
      </c>
    </row>
    <row r="7" ht="12.75" customHeight="1">
      <c r="A7" s="11" t="s">
        <v>39</v>
      </c>
      <c r="B7" s="13">
        <v>59.0</v>
      </c>
      <c r="C7" s="13">
        <v>62.0</v>
      </c>
      <c r="D7" s="14">
        <v>63.0</v>
      </c>
      <c r="E7" s="14">
        <v>66.0</v>
      </c>
    </row>
    <row r="8" ht="12.75" customHeight="1">
      <c r="A8" s="11" t="s">
        <v>40</v>
      </c>
      <c r="B8" s="13">
        <v>58.0</v>
      </c>
      <c r="C8" s="13">
        <v>53.0</v>
      </c>
      <c r="D8" s="14">
        <v>63.0</v>
      </c>
      <c r="E8" s="14">
        <v>63.0</v>
      </c>
      <c r="F8" s="12">
        <v>34.0</v>
      </c>
    </row>
    <row r="9" ht="12.75" customHeight="1">
      <c r="A9" s="11" t="s">
        <v>41</v>
      </c>
      <c r="B9" s="13">
        <v>66.0</v>
      </c>
      <c r="C9" s="13">
        <v>61.0</v>
      </c>
      <c r="D9" s="12">
        <v>56.0</v>
      </c>
      <c r="E9" s="12">
        <v>50.0</v>
      </c>
      <c r="F9" s="14">
        <v>59.0</v>
      </c>
      <c r="G9" s="14">
        <v>53.0</v>
      </c>
    </row>
    <row r="10" ht="12.75" customHeight="1">
      <c r="A10" s="11" t="s">
        <v>42</v>
      </c>
      <c r="B10" s="13">
        <v>67.0</v>
      </c>
      <c r="C10" s="13">
        <v>62.0</v>
      </c>
      <c r="D10" s="12">
        <v>55.0</v>
      </c>
      <c r="E10" s="12">
        <v>53.0</v>
      </c>
      <c r="F10" s="14">
        <v>60.0</v>
      </c>
      <c r="G10" s="14">
        <v>54.0</v>
      </c>
      <c r="H10" s="12">
        <v>7.0</v>
      </c>
    </row>
    <row r="11" ht="12.75" customHeight="1">
      <c r="A11" s="11" t="s">
        <v>43</v>
      </c>
      <c r="B11" s="13">
        <v>70.0</v>
      </c>
      <c r="C11" s="13">
        <v>69.0</v>
      </c>
      <c r="D11" s="12">
        <v>53.0</v>
      </c>
      <c r="E11" s="12">
        <v>50.0</v>
      </c>
      <c r="F11" s="14">
        <v>67.0</v>
      </c>
      <c r="G11" s="14">
        <v>65.0</v>
      </c>
      <c r="H11" s="12">
        <v>55.0</v>
      </c>
      <c r="I11" s="12">
        <v>52.0</v>
      </c>
    </row>
    <row r="12" ht="12.75" customHeight="1">
      <c r="A12" s="11" t="s">
        <v>44</v>
      </c>
      <c r="B12" s="13">
        <v>65.0</v>
      </c>
      <c r="C12" s="13">
        <v>61.0</v>
      </c>
      <c r="D12" s="12">
        <v>47.0</v>
      </c>
      <c r="E12" s="12">
        <v>47.0</v>
      </c>
      <c r="F12" s="14">
        <v>63.0</v>
      </c>
      <c r="G12" s="14">
        <v>58.0</v>
      </c>
      <c r="H12" s="12">
        <v>41.0</v>
      </c>
      <c r="I12" s="12">
        <v>40.0</v>
      </c>
      <c r="J12" s="15">
        <v>34.0</v>
      </c>
    </row>
    <row r="13" ht="12.75" customHeight="1">
      <c r="A13" s="11" t="s">
        <v>45</v>
      </c>
      <c r="B13" s="13">
        <v>59.0</v>
      </c>
      <c r="C13" s="13">
        <v>63.0</v>
      </c>
      <c r="D13" s="12">
        <v>51.0</v>
      </c>
      <c r="E13" s="12">
        <v>47.0</v>
      </c>
      <c r="F13" s="14">
        <v>58.0</v>
      </c>
      <c r="G13" s="14">
        <v>56.0</v>
      </c>
      <c r="H13" s="12">
        <v>41.0</v>
      </c>
      <c r="I13" s="12">
        <v>44.0</v>
      </c>
      <c r="J13" s="15">
        <v>41.0</v>
      </c>
      <c r="K13" s="16">
        <v>29.0</v>
      </c>
    </row>
    <row r="14" ht="12.75" customHeight="1">
      <c r="A14" s="11" t="s">
        <v>46</v>
      </c>
      <c r="B14" s="13">
        <v>67.0</v>
      </c>
      <c r="C14" s="13">
        <v>66.0</v>
      </c>
      <c r="D14" s="12">
        <v>43.0</v>
      </c>
      <c r="E14" s="12">
        <v>38.0</v>
      </c>
      <c r="F14" s="14">
        <v>56.0</v>
      </c>
      <c r="G14" s="14">
        <v>57.0</v>
      </c>
      <c r="H14" s="12">
        <v>39.0</v>
      </c>
      <c r="I14" s="12">
        <v>39.0</v>
      </c>
      <c r="J14" s="15">
        <v>36.0</v>
      </c>
      <c r="K14" s="16">
        <v>26.0</v>
      </c>
      <c r="L14" s="12">
        <v>24.0</v>
      </c>
    </row>
    <row r="15" ht="12.75" customHeight="1">
      <c r="A15" s="11" t="s">
        <v>47</v>
      </c>
      <c r="B15" s="13">
        <v>64.0</v>
      </c>
      <c r="C15" s="13">
        <v>62.0</v>
      </c>
      <c r="D15" s="12">
        <v>44.0</v>
      </c>
      <c r="E15" s="12">
        <v>47.0</v>
      </c>
      <c r="F15" s="14">
        <v>49.0</v>
      </c>
      <c r="G15" s="14">
        <v>52.0</v>
      </c>
      <c r="H15" s="12">
        <v>37.0</v>
      </c>
      <c r="I15" s="12">
        <v>36.0</v>
      </c>
      <c r="J15" s="15">
        <v>37.0</v>
      </c>
      <c r="K15" s="16">
        <v>27.0</v>
      </c>
      <c r="L15" s="12">
        <v>22.0</v>
      </c>
      <c r="M15" s="12">
        <v>11.0</v>
      </c>
    </row>
    <row r="16" ht="12.75" customHeight="1"/>
    <row r="17" ht="12.75" customHeight="1">
      <c r="A17" s="7" t="s">
        <v>23</v>
      </c>
      <c r="B17" s="1" t="s">
        <v>24</v>
      </c>
      <c r="K17" s="1" t="s">
        <v>25</v>
      </c>
    </row>
    <row r="18" ht="12.75" customHeight="1">
      <c r="A18" s="17">
        <v>58.0</v>
      </c>
      <c r="B18" s="18">
        <f>SUM($B$5:$C$15)/22</f>
        <v>64.59090909</v>
      </c>
      <c r="C18" s="19"/>
      <c r="D18" s="19" t="s">
        <v>48</v>
      </c>
      <c r="E18" s="19"/>
      <c r="F18" s="19"/>
      <c r="G18" s="19"/>
      <c r="H18" s="19"/>
      <c r="I18" s="19"/>
      <c r="K18" s="19" t="s">
        <v>49</v>
      </c>
      <c r="L18" s="19"/>
      <c r="M18" s="19"/>
    </row>
    <row r="19" ht="12.75" customHeight="1">
      <c r="A19" s="20">
        <v>40.0</v>
      </c>
      <c r="B19" s="21">
        <f>(SUM($D$7:$E$8)+SUM($F$9:$G$15))/18</f>
        <v>59</v>
      </c>
      <c r="C19" s="22"/>
      <c r="D19" s="22" t="s">
        <v>50</v>
      </c>
      <c r="E19" s="22"/>
      <c r="F19" s="22"/>
      <c r="G19" s="22"/>
      <c r="H19" s="22"/>
      <c r="I19" s="22"/>
      <c r="K19" s="22" t="s">
        <v>51</v>
      </c>
      <c r="L19" s="22"/>
      <c r="M19" s="22"/>
    </row>
    <row r="20" ht="12.75" customHeight="1">
      <c r="A20" s="23">
        <v>15.0</v>
      </c>
      <c r="B20" s="24">
        <f>SUM($J$12:$J$15)/4</f>
        <v>37</v>
      </c>
      <c r="C20" s="25"/>
      <c r="D20" s="25" t="s">
        <v>52</v>
      </c>
      <c r="E20" s="25"/>
      <c r="F20" s="25"/>
      <c r="G20" s="25"/>
      <c r="H20" s="25"/>
      <c r="I20" s="25"/>
      <c r="K20" s="25" t="s">
        <v>53</v>
      </c>
      <c r="L20" s="25"/>
      <c r="M20" s="25"/>
    </row>
    <row r="21" ht="12.75" customHeight="1">
      <c r="A21" s="26">
        <v>6.0</v>
      </c>
      <c r="B21" s="27">
        <f>SUM($K$13:$K$15)/3</f>
        <v>27.33333333</v>
      </c>
      <c r="C21" s="28"/>
      <c r="D21" s="28" t="s">
        <v>54</v>
      </c>
      <c r="E21" s="28"/>
      <c r="F21" s="28"/>
      <c r="G21" s="28"/>
      <c r="H21" s="28"/>
      <c r="I21" s="28"/>
      <c r="K21" s="28" t="s">
        <v>55</v>
      </c>
      <c r="L21" s="28"/>
      <c r="M21" s="28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B17:I17"/>
    <mergeCell ref="K17:M1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57"/>
    <col customWidth="1" min="2" max="2" width="4.86"/>
    <col customWidth="1" min="3" max="3" width="5.57"/>
    <col customWidth="1" min="4" max="4" width="4.29"/>
    <col customWidth="1" min="5" max="6" width="4.71"/>
    <col customWidth="1" min="7" max="7" width="5.14"/>
    <col customWidth="1" min="8" max="8" width="4.71"/>
    <col customWidth="1" min="9" max="9" width="5.57"/>
    <col customWidth="1" min="10" max="10" width="5.43"/>
    <col customWidth="1" min="11" max="11" width="5.0"/>
    <col customWidth="1" min="12" max="12" width="5.86"/>
    <col customWidth="1" min="13" max="13" width="5.29"/>
    <col customWidth="1" min="14" max="14" width="5.86"/>
    <col customWidth="1" min="15" max="26" width="10.0"/>
  </cols>
  <sheetData>
    <row r="1" ht="12.75" customHeight="1">
      <c r="A1" s="7" t="s">
        <v>56</v>
      </c>
    </row>
    <row r="2" ht="12.75" customHeight="1">
      <c r="A2" s="9"/>
      <c r="B2" s="10">
        <v>1.0</v>
      </c>
      <c r="C2" s="10">
        <v>2.0</v>
      </c>
      <c r="D2" s="10">
        <v>3.0</v>
      </c>
      <c r="E2" s="10">
        <v>4.0</v>
      </c>
      <c r="F2" s="10">
        <v>5.0</v>
      </c>
      <c r="G2" s="10">
        <v>6.0</v>
      </c>
      <c r="H2" s="10">
        <v>7.0</v>
      </c>
      <c r="I2" s="10">
        <v>8.0</v>
      </c>
      <c r="J2" s="10">
        <v>9.0</v>
      </c>
      <c r="K2" s="10">
        <v>10.0</v>
      </c>
      <c r="L2" s="10">
        <v>11.0</v>
      </c>
      <c r="M2" s="10">
        <v>12.0</v>
      </c>
      <c r="N2" s="10">
        <v>13.0</v>
      </c>
    </row>
    <row r="3" ht="12.75" customHeight="1">
      <c r="A3" s="11" t="s">
        <v>57</v>
      </c>
    </row>
    <row r="4" ht="12.75" customHeight="1">
      <c r="A4" s="11" t="s">
        <v>58</v>
      </c>
      <c r="B4" s="12">
        <v>9.0</v>
      </c>
    </row>
    <row r="5" ht="12.75" customHeight="1">
      <c r="A5" s="11" t="s">
        <v>59</v>
      </c>
      <c r="B5" s="13">
        <v>34.0</v>
      </c>
      <c r="C5" s="13">
        <v>33.0</v>
      </c>
    </row>
    <row r="6" ht="12.75" customHeight="1">
      <c r="A6" s="11" t="s">
        <v>60</v>
      </c>
      <c r="B6" s="13">
        <v>33.0</v>
      </c>
      <c r="C6" s="13">
        <v>34.0</v>
      </c>
      <c r="D6" s="12">
        <v>17.0</v>
      </c>
    </row>
    <row r="7" ht="12.75" customHeight="1">
      <c r="A7" s="11" t="s">
        <v>61</v>
      </c>
      <c r="B7" s="13">
        <v>37.0</v>
      </c>
      <c r="C7" s="13">
        <v>39.0</v>
      </c>
      <c r="D7" s="14">
        <v>34.0</v>
      </c>
      <c r="E7" s="14">
        <v>33.0</v>
      </c>
    </row>
    <row r="8" ht="12.75" customHeight="1">
      <c r="A8" s="11" t="s">
        <v>62</v>
      </c>
      <c r="B8" s="13">
        <v>35.0</v>
      </c>
      <c r="C8" s="13">
        <v>35.0</v>
      </c>
      <c r="D8" s="14">
        <v>37.0</v>
      </c>
      <c r="E8" s="14">
        <v>34.0</v>
      </c>
      <c r="F8" s="12">
        <v>23.0</v>
      </c>
    </row>
    <row r="9" ht="12.75" customHeight="1">
      <c r="A9" s="11" t="s">
        <v>63</v>
      </c>
      <c r="B9" s="13">
        <v>26.0</v>
      </c>
      <c r="C9" s="13">
        <v>26.0</v>
      </c>
      <c r="D9" s="12">
        <v>28.0</v>
      </c>
      <c r="E9" s="12">
        <v>28.0</v>
      </c>
      <c r="F9" s="14">
        <v>30.0</v>
      </c>
      <c r="G9" s="14">
        <v>25.0</v>
      </c>
    </row>
    <row r="10" ht="12.75" customHeight="1">
      <c r="A10" s="11" t="s">
        <v>64</v>
      </c>
      <c r="B10" s="13">
        <v>26.0</v>
      </c>
      <c r="C10" s="13">
        <v>26.0</v>
      </c>
      <c r="D10" s="12">
        <v>26.0</v>
      </c>
      <c r="E10" s="12">
        <v>28.0</v>
      </c>
      <c r="F10" s="14">
        <v>30.0</v>
      </c>
      <c r="G10" s="14">
        <v>26.0</v>
      </c>
      <c r="H10" s="12">
        <v>4.0</v>
      </c>
    </row>
    <row r="11" ht="12.75" customHeight="1">
      <c r="A11" s="11" t="s">
        <v>65</v>
      </c>
      <c r="B11" s="13">
        <v>27.0</v>
      </c>
      <c r="C11" s="13">
        <v>26.0</v>
      </c>
      <c r="D11" s="12">
        <v>23.0</v>
      </c>
      <c r="E11" s="12">
        <v>27.0</v>
      </c>
      <c r="F11" s="14">
        <v>32.0</v>
      </c>
      <c r="G11" s="14">
        <v>28.0</v>
      </c>
      <c r="H11" s="12">
        <v>18.0</v>
      </c>
      <c r="I11" s="12">
        <v>16.0</v>
      </c>
    </row>
    <row r="12" ht="12.75" customHeight="1">
      <c r="A12" s="11" t="s">
        <v>66</v>
      </c>
      <c r="B12" s="13">
        <v>26.0</v>
      </c>
      <c r="C12" s="13">
        <v>27.0</v>
      </c>
      <c r="D12" s="12">
        <v>24.0</v>
      </c>
      <c r="E12" s="12">
        <v>26.0</v>
      </c>
      <c r="F12" s="14">
        <v>30.0</v>
      </c>
      <c r="G12" s="14">
        <v>22.0</v>
      </c>
      <c r="H12" s="12">
        <v>17.0</v>
      </c>
      <c r="I12" s="12">
        <v>16.0</v>
      </c>
      <c r="J12" s="15">
        <v>12.0</v>
      </c>
    </row>
    <row r="13" ht="12.75" customHeight="1">
      <c r="A13" s="11" t="s">
        <v>67</v>
      </c>
      <c r="B13" s="13">
        <v>24.0</v>
      </c>
      <c r="C13" s="13">
        <v>27.0</v>
      </c>
      <c r="D13" s="12">
        <v>25.0</v>
      </c>
      <c r="E13" s="12">
        <v>27.0</v>
      </c>
      <c r="F13" s="14">
        <v>29.0</v>
      </c>
      <c r="G13" s="14">
        <v>26.0</v>
      </c>
      <c r="H13" s="12">
        <v>17.0</v>
      </c>
      <c r="I13" s="12">
        <v>17.0</v>
      </c>
      <c r="J13" s="15">
        <v>15.0</v>
      </c>
      <c r="K13" s="16">
        <v>8.0</v>
      </c>
    </row>
    <row r="14" ht="12.75" customHeight="1">
      <c r="A14" s="11" t="s">
        <v>68</v>
      </c>
      <c r="B14" s="13">
        <v>26.0</v>
      </c>
      <c r="C14" s="13">
        <v>26.0</v>
      </c>
      <c r="D14" s="12">
        <v>26.0</v>
      </c>
      <c r="E14" s="12">
        <v>26.0</v>
      </c>
      <c r="F14" s="14">
        <v>26.0</v>
      </c>
      <c r="G14" s="14">
        <v>25.0</v>
      </c>
      <c r="H14" s="12">
        <v>16.0</v>
      </c>
      <c r="I14" s="12">
        <v>16.0</v>
      </c>
      <c r="J14" s="15">
        <v>14.0</v>
      </c>
      <c r="K14" s="16">
        <v>10.0</v>
      </c>
      <c r="L14" s="12">
        <v>8.0</v>
      </c>
    </row>
    <row r="15" ht="12.75" customHeight="1">
      <c r="A15" s="11" t="s">
        <v>69</v>
      </c>
      <c r="B15" s="13">
        <v>25.0</v>
      </c>
      <c r="C15" s="13">
        <v>29.0</v>
      </c>
      <c r="D15" s="12">
        <v>24.0</v>
      </c>
      <c r="E15" s="12">
        <v>26.0</v>
      </c>
      <c r="F15" s="14">
        <v>27.0</v>
      </c>
      <c r="G15" s="14">
        <v>25.0</v>
      </c>
      <c r="H15" s="12">
        <v>17.0</v>
      </c>
      <c r="I15" s="12">
        <v>15.0</v>
      </c>
      <c r="J15" s="15">
        <v>13.0</v>
      </c>
      <c r="K15" s="16">
        <v>11.0</v>
      </c>
      <c r="L15" s="12">
        <v>8.0</v>
      </c>
      <c r="M15" s="12">
        <v>6.0</v>
      </c>
    </row>
    <row r="16" ht="12.75" customHeight="1"/>
    <row r="17" ht="12.75" customHeight="1">
      <c r="A17" s="7" t="s">
        <v>23</v>
      </c>
      <c r="B17" s="1" t="s">
        <v>24</v>
      </c>
      <c r="K17" s="1" t="s">
        <v>25</v>
      </c>
    </row>
    <row r="18" ht="12.75" customHeight="1">
      <c r="A18" s="17">
        <v>58.0</v>
      </c>
      <c r="B18" s="18">
        <f>SUM($B$5:$C$15)/22</f>
        <v>29.40909091</v>
      </c>
      <c r="C18" s="19"/>
      <c r="D18" s="19" t="s">
        <v>70</v>
      </c>
      <c r="E18" s="19"/>
      <c r="F18" s="19"/>
      <c r="G18" s="19"/>
      <c r="H18" s="19"/>
      <c r="I18" s="19"/>
      <c r="K18" s="19" t="s">
        <v>71</v>
      </c>
      <c r="L18" s="19"/>
      <c r="M18" s="19"/>
    </row>
    <row r="19" ht="12.75" customHeight="1">
      <c r="A19" s="20">
        <v>40.0</v>
      </c>
      <c r="B19" s="21">
        <f>(SUM($D$7:$E$8)+SUM($F$9:$G$15))/18</f>
        <v>28.83333333</v>
      </c>
      <c r="C19" s="22"/>
      <c r="D19" s="22" t="s">
        <v>72</v>
      </c>
      <c r="E19" s="22"/>
      <c r="F19" s="22"/>
      <c r="G19" s="22"/>
      <c r="H19" s="22"/>
      <c r="I19" s="22"/>
      <c r="K19" s="22" t="s">
        <v>73</v>
      </c>
      <c r="L19" s="22"/>
      <c r="M19" s="22"/>
    </row>
    <row r="20" ht="12.75" customHeight="1">
      <c r="A20" s="23">
        <v>15.0</v>
      </c>
      <c r="B20" s="24">
        <f>SUM($J$12:$J$15)/4</f>
        <v>13.5</v>
      </c>
      <c r="C20" s="25"/>
      <c r="D20" s="25" t="s">
        <v>74</v>
      </c>
      <c r="E20" s="25"/>
      <c r="F20" s="25"/>
      <c r="G20" s="25"/>
      <c r="H20" s="25"/>
      <c r="I20" s="25"/>
      <c r="K20" s="29" t="s">
        <v>75</v>
      </c>
      <c r="L20" s="25"/>
      <c r="M20" s="25"/>
    </row>
    <row r="21" ht="12.75" customHeight="1">
      <c r="A21" s="26">
        <v>6.0</v>
      </c>
      <c r="B21" s="27">
        <f>SUM($K$13:$K$15)/3</f>
        <v>9.666666667</v>
      </c>
      <c r="C21" s="28"/>
      <c r="D21" s="28" t="s">
        <v>76</v>
      </c>
      <c r="E21" s="28"/>
      <c r="F21" s="28"/>
      <c r="G21" s="28"/>
      <c r="H21" s="28"/>
      <c r="I21" s="28"/>
      <c r="K21" s="30" t="s">
        <v>77</v>
      </c>
      <c r="L21" s="28"/>
      <c r="M21" s="28"/>
    </row>
    <row r="22" ht="12.75" customHeight="1">
      <c r="K22" s="31"/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B17:I17"/>
    <mergeCell ref="K17:M1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14"/>
    <col customWidth="1" min="2" max="2" width="4.86"/>
    <col customWidth="1" min="3" max="3" width="5.57"/>
    <col customWidth="1" min="4" max="4" width="4.29"/>
    <col customWidth="1" min="5" max="6" width="4.71"/>
    <col customWidth="1" min="7" max="7" width="5.14"/>
    <col customWidth="1" min="8" max="8" width="4.71"/>
    <col customWidth="1" min="9" max="9" width="5.57"/>
    <col customWidth="1" min="10" max="10" width="5.43"/>
    <col customWidth="1" min="11" max="11" width="5.0"/>
    <col customWidth="1" min="12" max="12" width="5.86"/>
    <col customWidth="1" min="13" max="13" width="5.29"/>
    <col customWidth="1" min="14" max="14" width="5.86"/>
    <col customWidth="1" min="15" max="26" width="10.0"/>
  </cols>
  <sheetData>
    <row r="1" ht="12.75" customHeight="1">
      <c r="A1" s="7" t="s">
        <v>78</v>
      </c>
    </row>
    <row r="2" ht="12.75" customHeight="1">
      <c r="A2" s="9"/>
      <c r="B2" s="10">
        <v>1.0</v>
      </c>
      <c r="C2" s="10">
        <v>2.0</v>
      </c>
      <c r="D2" s="10">
        <v>3.0</v>
      </c>
      <c r="E2" s="10">
        <v>4.0</v>
      </c>
      <c r="F2" s="10">
        <v>5.0</v>
      </c>
      <c r="G2" s="10">
        <v>6.0</v>
      </c>
      <c r="H2" s="10">
        <v>7.0</v>
      </c>
      <c r="I2" s="10">
        <v>8.0</v>
      </c>
      <c r="J2" s="10">
        <v>9.0</v>
      </c>
      <c r="K2" s="10">
        <v>10.0</v>
      </c>
      <c r="L2" s="10">
        <v>11.0</v>
      </c>
      <c r="M2" s="10">
        <v>12.0</v>
      </c>
      <c r="N2" s="10">
        <v>13.0</v>
      </c>
    </row>
    <row r="3" ht="12.75" customHeight="1">
      <c r="A3" s="11" t="s">
        <v>79</v>
      </c>
    </row>
    <row r="4" ht="12.75" customHeight="1">
      <c r="A4" s="11" t="s">
        <v>80</v>
      </c>
      <c r="B4" s="12">
        <v>128.0</v>
      </c>
    </row>
    <row r="5" ht="12.75" customHeight="1">
      <c r="A5" s="11" t="s">
        <v>81</v>
      </c>
      <c r="B5" s="13">
        <v>160.0</v>
      </c>
      <c r="C5" s="13">
        <v>176.0</v>
      </c>
    </row>
    <row r="6" ht="12.75" customHeight="1">
      <c r="A6" s="11" t="s">
        <v>82</v>
      </c>
      <c r="B6" s="13">
        <v>157.0</v>
      </c>
      <c r="C6" s="13">
        <v>170.0</v>
      </c>
      <c r="D6" s="12">
        <v>88.0</v>
      </c>
    </row>
    <row r="7" ht="12.75" customHeight="1">
      <c r="A7" s="11" t="s">
        <v>83</v>
      </c>
      <c r="B7" s="13">
        <v>149.0</v>
      </c>
      <c r="C7" s="13">
        <v>164.0</v>
      </c>
      <c r="D7" s="14">
        <v>158.0</v>
      </c>
      <c r="E7" s="14">
        <v>167.0</v>
      </c>
    </row>
    <row r="8" ht="12.75" customHeight="1">
      <c r="A8" s="11" t="s">
        <v>84</v>
      </c>
      <c r="B8" s="13">
        <v>172.0</v>
      </c>
      <c r="C8" s="13">
        <v>179.0</v>
      </c>
      <c r="D8" s="14">
        <v>172.0</v>
      </c>
      <c r="E8" s="14">
        <v>163.0</v>
      </c>
      <c r="F8" s="12">
        <v>135.0</v>
      </c>
    </row>
    <row r="9" ht="12.75" customHeight="1">
      <c r="A9" s="11" t="s">
        <v>85</v>
      </c>
      <c r="B9" s="13">
        <v>162.0</v>
      </c>
      <c r="C9" s="13">
        <v>176.0</v>
      </c>
      <c r="D9" s="12">
        <v>119.0</v>
      </c>
      <c r="E9" s="12">
        <v>131.0</v>
      </c>
      <c r="F9" s="14">
        <v>160.0</v>
      </c>
      <c r="G9" s="14">
        <v>168.0</v>
      </c>
    </row>
    <row r="10" ht="12.75" customHeight="1">
      <c r="A10" s="11" t="s">
        <v>86</v>
      </c>
      <c r="B10" s="13">
        <v>158.0</v>
      </c>
      <c r="C10" s="13">
        <v>174.0</v>
      </c>
      <c r="D10" s="12">
        <v>125.0</v>
      </c>
      <c r="E10" s="12">
        <v>134.0</v>
      </c>
      <c r="F10" s="14">
        <v>168.0</v>
      </c>
      <c r="G10" s="14">
        <v>163.0</v>
      </c>
      <c r="H10" s="12">
        <v>44.0</v>
      </c>
    </row>
    <row r="11" ht="12.75" customHeight="1">
      <c r="A11" s="11" t="s">
        <v>87</v>
      </c>
      <c r="B11" s="13">
        <v>141.0</v>
      </c>
      <c r="C11" s="13">
        <v>181.0</v>
      </c>
      <c r="D11" s="12">
        <v>122.0</v>
      </c>
      <c r="E11" s="12">
        <v>130.0</v>
      </c>
      <c r="F11" s="14">
        <v>149.0</v>
      </c>
      <c r="G11" s="14">
        <v>162.0</v>
      </c>
      <c r="H11" s="12">
        <v>111.0</v>
      </c>
      <c r="I11" s="12">
        <v>113.0</v>
      </c>
    </row>
    <row r="12" ht="12.75" customHeight="1">
      <c r="A12" s="11" t="s">
        <v>88</v>
      </c>
      <c r="B12" s="13">
        <v>148.0</v>
      </c>
      <c r="C12" s="13">
        <v>174.0</v>
      </c>
      <c r="D12" s="12">
        <v>119.0</v>
      </c>
      <c r="E12" s="12">
        <v>135.0</v>
      </c>
      <c r="F12" s="14">
        <v>152.0</v>
      </c>
      <c r="G12" s="14">
        <v>160.0</v>
      </c>
      <c r="H12" s="12">
        <v>105.0</v>
      </c>
      <c r="I12" s="12">
        <v>116.0</v>
      </c>
      <c r="J12" s="15">
        <v>100.0</v>
      </c>
    </row>
    <row r="13" ht="12.75" customHeight="1">
      <c r="A13" s="11" t="s">
        <v>89</v>
      </c>
      <c r="B13" s="13">
        <v>158.0</v>
      </c>
      <c r="C13" s="13">
        <v>180.0</v>
      </c>
      <c r="D13" s="12">
        <v>123.0</v>
      </c>
      <c r="E13" s="12">
        <v>139.0</v>
      </c>
      <c r="F13" s="14">
        <v>166.0</v>
      </c>
      <c r="G13" s="14">
        <v>171.0</v>
      </c>
      <c r="H13" s="12">
        <v>106.0</v>
      </c>
      <c r="I13" s="12">
        <v>109.0</v>
      </c>
      <c r="J13" s="15">
        <v>91.0</v>
      </c>
      <c r="K13" s="16">
        <v>90.0</v>
      </c>
    </row>
    <row r="14" ht="12.75" customHeight="1">
      <c r="A14" s="11" t="s">
        <v>90</v>
      </c>
      <c r="B14" s="13">
        <v>155.0</v>
      </c>
      <c r="C14" s="13">
        <v>183.0</v>
      </c>
      <c r="D14" s="12">
        <v>119.0</v>
      </c>
      <c r="E14" s="12">
        <v>133.0</v>
      </c>
      <c r="F14" s="14">
        <v>142.0</v>
      </c>
      <c r="G14" s="14">
        <v>161.0</v>
      </c>
      <c r="H14" s="12">
        <v>104.0</v>
      </c>
      <c r="I14" s="12">
        <v>115.0</v>
      </c>
      <c r="J14" s="15">
        <v>92.0</v>
      </c>
      <c r="K14" s="16">
        <v>81.0</v>
      </c>
      <c r="L14" s="12">
        <v>80.0</v>
      </c>
    </row>
    <row r="15" ht="12.75" customHeight="1">
      <c r="A15" s="11" t="s">
        <v>91</v>
      </c>
      <c r="B15" s="13">
        <v>150.0</v>
      </c>
      <c r="C15" s="13">
        <v>185.0</v>
      </c>
      <c r="D15" s="12">
        <v>121.0</v>
      </c>
      <c r="E15" s="12">
        <v>128.0</v>
      </c>
      <c r="F15" s="14">
        <v>149.0</v>
      </c>
      <c r="G15" s="14">
        <v>159.0</v>
      </c>
      <c r="H15" s="12">
        <v>110.0</v>
      </c>
      <c r="I15" s="12">
        <v>115.0</v>
      </c>
      <c r="J15" s="15">
        <v>92.0</v>
      </c>
      <c r="K15" s="16">
        <v>82.0</v>
      </c>
      <c r="L15" s="12">
        <v>85.0</v>
      </c>
      <c r="M15" s="12">
        <v>33.0</v>
      </c>
    </row>
    <row r="16" ht="12.75" customHeight="1"/>
    <row r="17" ht="12.75" customHeight="1">
      <c r="A17" s="7" t="s">
        <v>23</v>
      </c>
      <c r="B17" s="1" t="s">
        <v>24</v>
      </c>
      <c r="K17" s="1" t="s">
        <v>25</v>
      </c>
    </row>
    <row r="18" ht="12.75" customHeight="1">
      <c r="A18" s="17">
        <v>58.0</v>
      </c>
      <c r="B18" s="18">
        <f>SUM($B$5:$C$15)/22</f>
        <v>166</v>
      </c>
      <c r="C18" s="19"/>
      <c r="D18" s="19" t="s">
        <v>92</v>
      </c>
      <c r="E18" s="19"/>
      <c r="F18" s="19"/>
      <c r="G18" s="19"/>
      <c r="H18" s="19"/>
      <c r="I18" s="19"/>
      <c r="K18" s="19" t="s">
        <v>93</v>
      </c>
      <c r="L18" s="19"/>
      <c r="M18" s="19"/>
    </row>
    <row r="19" ht="12.75" customHeight="1">
      <c r="A19" s="20">
        <v>40.0</v>
      </c>
      <c r="B19" s="21">
        <f>(SUM($D$7:$E$8)+SUM($F$9:$G$15))/18</f>
        <v>160.5555556</v>
      </c>
      <c r="C19" s="22"/>
      <c r="D19" s="22" t="s">
        <v>94</v>
      </c>
      <c r="E19" s="22"/>
      <c r="F19" s="22"/>
      <c r="G19" s="22"/>
      <c r="H19" s="22"/>
      <c r="I19" s="22"/>
      <c r="K19" s="22" t="s">
        <v>95</v>
      </c>
      <c r="L19" s="22"/>
      <c r="M19" s="22"/>
    </row>
    <row r="20" ht="12.75" customHeight="1">
      <c r="A20" s="23">
        <v>15.0</v>
      </c>
      <c r="B20" s="24">
        <f>SUM($J$12:$J$15)/4</f>
        <v>93.75</v>
      </c>
      <c r="C20" s="25"/>
      <c r="D20" s="25" t="s">
        <v>96</v>
      </c>
      <c r="E20" s="25"/>
      <c r="F20" s="25"/>
      <c r="G20" s="25"/>
      <c r="H20" s="25"/>
      <c r="I20" s="25"/>
      <c r="K20" s="25" t="s">
        <v>97</v>
      </c>
      <c r="L20" s="25"/>
      <c r="M20" s="25"/>
    </row>
    <row r="21" ht="12.75" customHeight="1">
      <c r="A21" s="26">
        <v>6.0</v>
      </c>
      <c r="B21" s="27">
        <f>SUM($K$13:$K$15)/3</f>
        <v>84.33333333</v>
      </c>
      <c r="C21" s="28"/>
      <c r="D21" s="28" t="s">
        <v>98</v>
      </c>
      <c r="E21" s="28"/>
      <c r="F21" s="28"/>
      <c r="G21" s="28"/>
      <c r="H21" s="28"/>
      <c r="I21" s="28"/>
      <c r="K21" s="28" t="s">
        <v>99</v>
      </c>
      <c r="L21" s="28"/>
      <c r="M21" s="28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B17:I17"/>
    <mergeCell ref="K17:M1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14"/>
    <col customWidth="1" min="2" max="2" width="4.86"/>
    <col customWidth="1" min="3" max="3" width="5.57"/>
    <col customWidth="1" min="4" max="4" width="4.29"/>
    <col customWidth="1" min="5" max="6" width="4.71"/>
    <col customWidth="1" min="7" max="7" width="5.14"/>
    <col customWidth="1" min="8" max="8" width="4.71"/>
    <col customWidth="1" min="9" max="9" width="5.57"/>
    <col customWidth="1" min="10" max="10" width="5.43"/>
    <col customWidth="1" min="11" max="11" width="5.0"/>
    <col customWidth="1" min="12" max="12" width="5.86"/>
    <col customWidth="1" min="13" max="13" width="5.29"/>
    <col customWidth="1" min="14" max="14" width="5.86"/>
    <col customWidth="1" min="15" max="26" width="10.0"/>
  </cols>
  <sheetData>
    <row r="1" ht="12.75" customHeight="1">
      <c r="A1" s="7" t="s">
        <v>100</v>
      </c>
    </row>
    <row r="2" ht="12.75" customHeight="1">
      <c r="A2" s="9"/>
      <c r="B2" s="10">
        <v>1.0</v>
      </c>
      <c r="C2" s="10">
        <v>2.0</v>
      </c>
      <c r="D2" s="10">
        <v>3.0</v>
      </c>
      <c r="E2" s="10">
        <v>4.0</v>
      </c>
      <c r="F2" s="10">
        <v>5.0</v>
      </c>
      <c r="G2" s="10">
        <v>6.0</v>
      </c>
      <c r="H2" s="10">
        <v>7.0</v>
      </c>
      <c r="I2" s="10">
        <v>8.0</v>
      </c>
      <c r="J2" s="10">
        <v>9.0</v>
      </c>
      <c r="K2" s="10">
        <v>10.0</v>
      </c>
      <c r="L2" s="10">
        <v>11.0</v>
      </c>
      <c r="M2" s="10">
        <v>12.0</v>
      </c>
      <c r="N2" s="10">
        <v>13.0</v>
      </c>
    </row>
    <row r="3" ht="12.75" customHeight="1">
      <c r="A3" s="11" t="s">
        <v>101</v>
      </c>
    </row>
    <row r="4" ht="12.75" customHeight="1">
      <c r="A4" s="11" t="s">
        <v>102</v>
      </c>
      <c r="B4" s="12">
        <v>105.0</v>
      </c>
    </row>
    <row r="5" ht="12.75" customHeight="1">
      <c r="A5" s="11" t="s">
        <v>103</v>
      </c>
      <c r="B5" s="13">
        <v>141.0</v>
      </c>
      <c r="C5" s="13">
        <v>144.0</v>
      </c>
    </row>
    <row r="6" ht="12.75" customHeight="1">
      <c r="A6" s="11" t="s">
        <v>104</v>
      </c>
      <c r="B6" s="13">
        <v>140.0</v>
      </c>
      <c r="C6" s="13">
        <v>141.0</v>
      </c>
      <c r="D6" s="12">
        <v>113.0</v>
      </c>
    </row>
    <row r="7" ht="12.75" customHeight="1">
      <c r="A7" s="11" t="s">
        <v>105</v>
      </c>
      <c r="B7" s="13">
        <v>137.0</v>
      </c>
      <c r="C7" s="13">
        <v>142.0</v>
      </c>
      <c r="D7" s="14">
        <v>143.0</v>
      </c>
      <c r="E7" s="14">
        <v>150.0</v>
      </c>
    </row>
    <row r="8" ht="12.75" customHeight="1">
      <c r="A8" s="11" t="s">
        <v>106</v>
      </c>
      <c r="B8" s="13">
        <v>152.0</v>
      </c>
      <c r="C8" s="13">
        <v>143.0</v>
      </c>
      <c r="D8" s="14">
        <v>151.0</v>
      </c>
      <c r="E8" s="14">
        <v>135.0</v>
      </c>
      <c r="F8" s="12">
        <v>135.0</v>
      </c>
    </row>
    <row r="9" ht="12.75" customHeight="1">
      <c r="A9" s="11" t="s">
        <v>107</v>
      </c>
      <c r="B9" s="13">
        <v>141.0</v>
      </c>
      <c r="C9" s="13">
        <v>135.0</v>
      </c>
      <c r="D9" s="12">
        <v>130.0</v>
      </c>
      <c r="E9" s="12">
        <v>124.0</v>
      </c>
      <c r="F9" s="14">
        <v>148.0</v>
      </c>
      <c r="G9" s="14">
        <v>138.0</v>
      </c>
    </row>
    <row r="10" ht="12.75" customHeight="1">
      <c r="A10" s="11" t="s">
        <v>108</v>
      </c>
      <c r="B10" s="13">
        <v>139.0</v>
      </c>
      <c r="C10" s="13">
        <v>135.0</v>
      </c>
      <c r="D10" s="12">
        <v>134.0</v>
      </c>
      <c r="E10" s="12">
        <v>131.0</v>
      </c>
      <c r="F10" s="14">
        <v>158.0</v>
      </c>
      <c r="G10" s="14">
        <v>136.0</v>
      </c>
      <c r="H10" s="12">
        <v>54.0</v>
      </c>
    </row>
    <row r="11" ht="12.75" customHeight="1">
      <c r="A11" s="11" t="s">
        <v>109</v>
      </c>
      <c r="B11" s="13">
        <v>129.0</v>
      </c>
      <c r="C11" s="13">
        <v>138.0</v>
      </c>
      <c r="D11" s="12">
        <v>123.0</v>
      </c>
      <c r="E11" s="12">
        <v>124.0</v>
      </c>
      <c r="F11" s="14">
        <v>147.0</v>
      </c>
      <c r="G11" s="14">
        <v>147.0</v>
      </c>
      <c r="H11" s="12">
        <v>140.0</v>
      </c>
      <c r="I11" s="12">
        <v>138.0</v>
      </c>
    </row>
    <row r="12" ht="12.75" customHeight="1">
      <c r="A12" s="11" t="s">
        <v>110</v>
      </c>
      <c r="B12" s="13">
        <v>122.0</v>
      </c>
      <c r="C12" s="13">
        <v>124.0</v>
      </c>
      <c r="D12" s="12">
        <v>115.0</v>
      </c>
      <c r="E12" s="12">
        <v>123.0</v>
      </c>
      <c r="F12" s="14">
        <v>144.0</v>
      </c>
      <c r="G12" s="14">
        <v>130.0</v>
      </c>
      <c r="H12" s="12">
        <v>123.0</v>
      </c>
      <c r="I12" s="12">
        <v>133.0</v>
      </c>
      <c r="J12" s="15">
        <v>116.0</v>
      </c>
    </row>
    <row r="13" ht="12.75" customHeight="1">
      <c r="A13" s="11" t="s">
        <v>111</v>
      </c>
      <c r="B13" s="13">
        <v>128.0</v>
      </c>
      <c r="C13" s="13">
        <v>130.0</v>
      </c>
      <c r="D13" s="12">
        <v>126.0</v>
      </c>
      <c r="E13" s="12">
        <v>130.0</v>
      </c>
      <c r="F13" s="14">
        <v>154.0</v>
      </c>
      <c r="G13" s="14">
        <v>147.0</v>
      </c>
      <c r="H13" s="12">
        <v>118.0</v>
      </c>
      <c r="I13" s="12">
        <v>125.0</v>
      </c>
      <c r="J13" s="15">
        <v>115.0</v>
      </c>
      <c r="K13" s="16">
        <v>111.0</v>
      </c>
    </row>
    <row r="14" ht="12.75" customHeight="1">
      <c r="A14" s="11" t="s">
        <v>112</v>
      </c>
      <c r="B14" s="13">
        <v>133.0</v>
      </c>
      <c r="C14" s="13">
        <v>131.0</v>
      </c>
      <c r="D14" s="12">
        <v>115.0</v>
      </c>
      <c r="E14" s="12">
        <v>114.0</v>
      </c>
      <c r="F14" s="14">
        <v>125.0</v>
      </c>
      <c r="G14" s="14">
        <v>131.0</v>
      </c>
      <c r="H14" s="12">
        <v>115.0</v>
      </c>
      <c r="I14" s="12">
        <v>127.0</v>
      </c>
      <c r="J14" s="15">
        <v>114.0</v>
      </c>
      <c r="K14" s="16">
        <v>103.0</v>
      </c>
      <c r="L14" s="12">
        <v>104.0</v>
      </c>
    </row>
    <row r="15" ht="12.75" customHeight="1">
      <c r="A15" s="11" t="s">
        <v>113</v>
      </c>
      <c r="B15" s="13">
        <v>127.0</v>
      </c>
      <c r="C15" s="13">
        <v>135.0</v>
      </c>
      <c r="D15" s="12">
        <v>117.0</v>
      </c>
      <c r="E15" s="12">
        <v>117.0</v>
      </c>
      <c r="F15" s="14">
        <v>127.0</v>
      </c>
      <c r="G15" s="14">
        <v>125.0</v>
      </c>
      <c r="H15" s="12">
        <v>121.0</v>
      </c>
      <c r="I15" s="12">
        <v>124.0</v>
      </c>
      <c r="J15" s="15">
        <v>117.0</v>
      </c>
      <c r="K15" s="16">
        <v>107.0</v>
      </c>
      <c r="L15" s="12">
        <v>108.0</v>
      </c>
      <c r="M15" s="12">
        <v>47.0</v>
      </c>
    </row>
    <row r="16" ht="12.75" customHeight="1"/>
    <row r="17" ht="12.75" customHeight="1">
      <c r="A17" s="7" t="s">
        <v>23</v>
      </c>
      <c r="B17" s="1" t="s">
        <v>24</v>
      </c>
      <c r="K17" s="1" t="s">
        <v>25</v>
      </c>
    </row>
    <row r="18" ht="12.75" customHeight="1">
      <c r="A18" s="17">
        <v>58.0</v>
      </c>
      <c r="B18" s="18">
        <f>SUM($B$5:$C$15)/22</f>
        <v>135.7727273</v>
      </c>
      <c r="C18" s="19"/>
      <c r="D18" s="19" t="s">
        <v>114</v>
      </c>
      <c r="E18" s="19"/>
      <c r="F18" s="19"/>
      <c r="G18" s="19"/>
      <c r="H18" s="19"/>
      <c r="I18" s="19"/>
      <c r="K18" s="19" t="s">
        <v>115</v>
      </c>
      <c r="L18" s="19"/>
      <c r="M18" s="19"/>
    </row>
    <row r="19" ht="12.75" customHeight="1">
      <c r="A19" s="20">
        <v>40.0</v>
      </c>
      <c r="B19" s="21">
        <f>(SUM($D$7:$E$8)+SUM($F$9:$G$15))/18</f>
        <v>140.8888889</v>
      </c>
      <c r="C19" s="22"/>
      <c r="D19" s="22" t="s">
        <v>116</v>
      </c>
      <c r="E19" s="22"/>
      <c r="F19" s="22"/>
      <c r="G19" s="22"/>
      <c r="H19" s="22"/>
      <c r="I19" s="22"/>
      <c r="K19" s="22" t="s">
        <v>117</v>
      </c>
      <c r="L19" s="22"/>
      <c r="M19" s="22"/>
    </row>
    <row r="20" ht="12.75" customHeight="1">
      <c r="A20" s="23">
        <v>15.0</v>
      </c>
      <c r="B20" s="24">
        <f>SUM($J$12:$J$15)/4</f>
        <v>115.5</v>
      </c>
      <c r="C20" s="25"/>
      <c r="D20" s="25" t="s">
        <v>118</v>
      </c>
      <c r="E20" s="25"/>
      <c r="F20" s="25"/>
      <c r="G20" s="25"/>
      <c r="H20" s="25"/>
      <c r="I20" s="25"/>
      <c r="K20" s="25" t="s">
        <v>119</v>
      </c>
      <c r="L20" s="25"/>
      <c r="M20" s="25"/>
    </row>
    <row r="21" ht="12.75" customHeight="1">
      <c r="A21" s="26">
        <v>6.0</v>
      </c>
      <c r="B21" s="27">
        <f>SUM($K$13:$K$15)/3</f>
        <v>107</v>
      </c>
      <c r="C21" s="28"/>
      <c r="D21" s="28" t="s">
        <v>120</v>
      </c>
      <c r="E21" s="28"/>
      <c r="F21" s="28"/>
      <c r="G21" s="28"/>
      <c r="H21" s="28"/>
      <c r="I21" s="28"/>
      <c r="K21" s="28" t="s">
        <v>121</v>
      </c>
      <c r="L21" s="28"/>
      <c r="M21" s="28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B17:I17"/>
    <mergeCell ref="K17:M1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14"/>
    <col customWidth="1" min="2" max="2" width="4.86"/>
    <col customWidth="1" min="3" max="3" width="5.57"/>
    <col customWidth="1" min="4" max="4" width="4.29"/>
    <col customWidth="1" min="5" max="6" width="4.71"/>
    <col customWidth="1" min="7" max="7" width="5.14"/>
    <col customWidth="1" min="8" max="8" width="4.71"/>
    <col customWidth="1" min="9" max="9" width="5.57"/>
    <col customWidth="1" min="10" max="10" width="5.43"/>
    <col customWidth="1" min="11" max="11" width="5.0"/>
    <col customWidth="1" min="12" max="12" width="5.86"/>
    <col customWidth="1" min="13" max="13" width="5.29"/>
    <col customWidth="1" min="14" max="14" width="5.86"/>
    <col customWidth="1" min="15" max="26" width="10.0"/>
  </cols>
  <sheetData>
    <row r="1" ht="12.75" customHeight="1">
      <c r="A1" s="7" t="s">
        <v>122</v>
      </c>
    </row>
    <row r="2" ht="12.75" customHeight="1">
      <c r="A2" s="9"/>
      <c r="B2" s="10">
        <v>1.0</v>
      </c>
      <c r="C2" s="10">
        <v>2.0</v>
      </c>
      <c r="D2" s="10">
        <v>3.0</v>
      </c>
      <c r="E2" s="10">
        <v>4.0</v>
      </c>
      <c r="F2" s="10">
        <v>5.0</v>
      </c>
      <c r="G2" s="10">
        <v>6.0</v>
      </c>
      <c r="H2" s="10">
        <v>7.0</v>
      </c>
      <c r="I2" s="10">
        <v>8.0</v>
      </c>
      <c r="J2" s="10">
        <v>9.0</v>
      </c>
      <c r="K2" s="10">
        <v>10.0</v>
      </c>
      <c r="L2" s="10">
        <v>11.0</v>
      </c>
      <c r="M2" s="10">
        <v>12.0</v>
      </c>
      <c r="N2" s="10">
        <v>13.0</v>
      </c>
    </row>
    <row r="3" ht="12.75" customHeight="1">
      <c r="A3" s="11" t="s">
        <v>123</v>
      </c>
    </row>
    <row r="4" ht="12.75" customHeight="1">
      <c r="A4" s="11" t="s">
        <v>124</v>
      </c>
      <c r="B4" s="12">
        <v>65.0</v>
      </c>
    </row>
    <row r="5" ht="12.75" customHeight="1">
      <c r="A5" s="11" t="s">
        <v>125</v>
      </c>
      <c r="B5" s="13">
        <v>122.0</v>
      </c>
      <c r="C5" s="13">
        <v>137.0</v>
      </c>
    </row>
    <row r="6" ht="12.75" customHeight="1">
      <c r="A6" s="11" t="s">
        <v>126</v>
      </c>
      <c r="B6" s="13">
        <v>122.0</v>
      </c>
      <c r="C6" s="13">
        <v>137.0</v>
      </c>
      <c r="D6" s="12">
        <v>22.0</v>
      </c>
    </row>
    <row r="7" ht="12.75" customHeight="1">
      <c r="A7" s="11" t="s">
        <v>127</v>
      </c>
      <c r="B7" s="13">
        <v>108.0</v>
      </c>
      <c r="C7" s="13">
        <v>123.0</v>
      </c>
      <c r="D7" s="14">
        <v>112.0</v>
      </c>
      <c r="E7" s="14">
        <v>116.0</v>
      </c>
    </row>
    <row r="8" ht="12.75" customHeight="1">
      <c r="A8" s="11" t="s">
        <v>128</v>
      </c>
      <c r="B8" s="13">
        <v>113.0</v>
      </c>
      <c r="C8" s="13">
        <v>124.0</v>
      </c>
      <c r="D8" s="14">
        <v>121.0</v>
      </c>
      <c r="E8" s="14">
        <v>125.0</v>
      </c>
      <c r="F8" s="12">
        <v>57.0</v>
      </c>
    </row>
    <row r="9" ht="12.75" customHeight="1">
      <c r="A9" s="11" t="s">
        <v>129</v>
      </c>
      <c r="B9" s="13">
        <v>113.0</v>
      </c>
      <c r="C9" s="13">
        <v>128.0</v>
      </c>
      <c r="D9" s="12">
        <v>73.0</v>
      </c>
      <c r="E9" s="12">
        <v>85.0</v>
      </c>
      <c r="F9" s="14">
        <v>101.0</v>
      </c>
      <c r="G9" s="14">
        <v>108.0</v>
      </c>
    </row>
    <row r="10" ht="12.75" customHeight="1">
      <c r="A10" s="11" t="s">
        <v>130</v>
      </c>
      <c r="B10" s="13">
        <v>112.0</v>
      </c>
      <c r="C10" s="13">
        <v>127.0</v>
      </c>
      <c r="D10" s="12">
        <v>72.0</v>
      </c>
      <c r="E10" s="12">
        <v>84.0</v>
      </c>
      <c r="F10" s="14">
        <v>100.0</v>
      </c>
      <c r="G10" s="14">
        <v>107.0</v>
      </c>
      <c r="H10" s="12">
        <v>1.0</v>
      </c>
    </row>
    <row r="11" ht="12.75" customHeight="1">
      <c r="A11" s="11" t="s">
        <v>131</v>
      </c>
      <c r="B11" s="13">
        <v>109.0</v>
      </c>
      <c r="C11" s="13">
        <v>138.0</v>
      </c>
      <c r="D11" s="12">
        <v>75.0</v>
      </c>
      <c r="E11" s="12">
        <v>83.0</v>
      </c>
      <c r="F11" s="14">
        <v>101.0</v>
      </c>
      <c r="G11" s="14">
        <v>108.0</v>
      </c>
      <c r="H11" s="12">
        <v>44.0</v>
      </c>
      <c r="I11" s="12">
        <v>43.0</v>
      </c>
    </row>
    <row r="12" ht="12.75" customHeight="1">
      <c r="A12" s="11" t="s">
        <v>132</v>
      </c>
      <c r="B12" s="13">
        <v>117.0</v>
      </c>
      <c r="C12" s="13">
        <v>138.0</v>
      </c>
      <c r="D12" s="12">
        <v>75.0</v>
      </c>
      <c r="E12" s="12">
        <v>85.0</v>
      </c>
      <c r="F12" s="14">
        <v>101.0</v>
      </c>
      <c r="G12" s="14">
        <v>110.0</v>
      </c>
      <c r="H12" s="12">
        <v>40.0</v>
      </c>
      <c r="I12" s="12">
        <v>39.0</v>
      </c>
      <c r="J12" s="15">
        <v>30.0</v>
      </c>
    </row>
    <row r="13" ht="12.75" customHeight="1">
      <c r="A13" s="11" t="s">
        <v>133</v>
      </c>
      <c r="B13" s="13">
        <v>113.0</v>
      </c>
      <c r="C13" s="13">
        <v>140.0</v>
      </c>
      <c r="D13" s="12">
        <v>73.0</v>
      </c>
      <c r="E13" s="12">
        <v>83.0</v>
      </c>
      <c r="F13" s="14">
        <v>99.0</v>
      </c>
      <c r="G13" s="14">
        <v>106.0</v>
      </c>
      <c r="H13" s="12">
        <v>46.0</v>
      </c>
      <c r="I13" s="12">
        <v>45.0</v>
      </c>
      <c r="J13" s="15">
        <v>32.0</v>
      </c>
      <c r="K13" s="16">
        <v>16.0</v>
      </c>
    </row>
    <row r="14" ht="12.75" customHeight="1">
      <c r="A14" s="11" t="s">
        <v>134</v>
      </c>
      <c r="B14" s="13">
        <v>115.0</v>
      </c>
      <c r="C14" s="13">
        <v>144.0</v>
      </c>
      <c r="D14" s="12">
        <v>73.0</v>
      </c>
      <c r="E14" s="12">
        <v>83.0</v>
      </c>
      <c r="F14" s="14">
        <v>99.0</v>
      </c>
      <c r="G14" s="14">
        <v>112.0</v>
      </c>
      <c r="H14" s="12">
        <v>44.0</v>
      </c>
      <c r="I14" s="12">
        <v>43.0</v>
      </c>
      <c r="J14" s="15">
        <v>28.0</v>
      </c>
      <c r="K14" s="16">
        <v>14.0</v>
      </c>
      <c r="L14" s="12">
        <v>8.0</v>
      </c>
    </row>
    <row r="15" ht="12.75" customHeight="1">
      <c r="A15" s="11" t="s">
        <v>135</v>
      </c>
      <c r="B15" s="13">
        <v>112.0</v>
      </c>
      <c r="C15" s="13">
        <v>141.0</v>
      </c>
      <c r="D15" s="12">
        <v>72.0</v>
      </c>
      <c r="E15" s="12">
        <v>84.0</v>
      </c>
      <c r="F15" s="14">
        <v>98.0</v>
      </c>
      <c r="G15" s="14">
        <v>111.0</v>
      </c>
      <c r="H15" s="12">
        <v>43.0</v>
      </c>
      <c r="I15" s="12">
        <v>42.0</v>
      </c>
      <c r="J15" s="15">
        <v>25.0</v>
      </c>
      <c r="K15" s="16">
        <v>13.0</v>
      </c>
      <c r="L15" s="12">
        <v>7.0</v>
      </c>
      <c r="M15" s="12">
        <v>3.0</v>
      </c>
    </row>
    <row r="16" ht="12.75" customHeight="1">
      <c r="P16" s="7"/>
      <c r="Q16" s="7"/>
      <c r="R16" s="7"/>
    </row>
    <row r="17" ht="12.75" customHeight="1">
      <c r="A17" s="7" t="s">
        <v>23</v>
      </c>
      <c r="B17" s="1" t="s">
        <v>24</v>
      </c>
      <c r="K17" s="1" t="s">
        <v>25</v>
      </c>
      <c r="O17" s="2"/>
      <c r="P17" s="1"/>
      <c r="Q17" s="1"/>
      <c r="R17" s="1"/>
    </row>
    <row r="18" ht="12.75" customHeight="1">
      <c r="A18" s="17">
        <v>58.0</v>
      </c>
      <c r="B18" s="18">
        <f>SUM($B$5:$C$15)/22</f>
        <v>124.2272727</v>
      </c>
      <c r="C18" s="19"/>
      <c r="D18" s="19" t="s">
        <v>136</v>
      </c>
      <c r="E18" s="19"/>
      <c r="F18" s="19"/>
      <c r="G18" s="19"/>
      <c r="H18" s="19"/>
      <c r="I18" s="19"/>
      <c r="K18" s="19" t="s">
        <v>137</v>
      </c>
      <c r="L18" s="19"/>
      <c r="M18" s="19"/>
      <c r="O18" s="7"/>
      <c r="P18" s="8"/>
      <c r="Q18" s="8"/>
      <c r="R18" s="8"/>
    </row>
    <row r="19" ht="12.75" customHeight="1">
      <c r="A19" s="20">
        <v>40.0</v>
      </c>
      <c r="B19" s="21">
        <f>(SUM($D$7:$E$8)+SUM($F$9:$G$15))/18</f>
        <v>107.5</v>
      </c>
      <c r="C19" s="22"/>
      <c r="D19" s="22" t="s">
        <v>138</v>
      </c>
      <c r="E19" s="22"/>
      <c r="F19" s="22"/>
      <c r="G19" s="22"/>
      <c r="H19" s="22"/>
      <c r="I19" s="22"/>
      <c r="K19" s="22" t="s">
        <v>139</v>
      </c>
      <c r="L19" s="22"/>
      <c r="M19" s="22"/>
      <c r="O19" s="7"/>
      <c r="P19" s="8"/>
      <c r="Q19" s="8"/>
      <c r="R19" s="8"/>
    </row>
    <row r="20" ht="12.75" customHeight="1">
      <c r="A20" s="23">
        <v>15.0</v>
      </c>
      <c r="B20" s="24">
        <f>SUM($J$12:$J$15)/4</f>
        <v>28.75</v>
      </c>
      <c r="C20" s="25"/>
      <c r="D20" s="25" t="s">
        <v>140</v>
      </c>
      <c r="E20" s="25"/>
      <c r="F20" s="25"/>
      <c r="G20" s="25"/>
      <c r="H20" s="25"/>
      <c r="I20" s="25"/>
      <c r="K20" s="25" t="s">
        <v>141</v>
      </c>
      <c r="L20" s="25"/>
      <c r="M20" s="25"/>
      <c r="O20" s="7"/>
      <c r="P20" s="8"/>
      <c r="Q20" s="8"/>
      <c r="R20" s="8"/>
    </row>
    <row r="21" ht="12.75" customHeight="1">
      <c r="A21" s="26">
        <v>6.0</v>
      </c>
      <c r="B21" s="27">
        <f>SUM($K$13:$K$15)/3</f>
        <v>14.33333333</v>
      </c>
      <c r="C21" s="28"/>
      <c r="D21" s="28" t="s">
        <v>142</v>
      </c>
      <c r="E21" s="28"/>
      <c r="F21" s="28"/>
      <c r="G21" s="28"/>
      <c r="H21" s="28"/>
      <c r="I21" s="28"/>
      <c r="K21" s="28" t="s">
        <v>143</v>
      </c>
      <c r="L21" s="28"/>
      <c r="M21" s="28"/>
      <c r="O21" s="7"/>
      <c r="P21" s="8"/>
      <c r="Q21" s="8"/>
      <c r="R21" s="8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B17:I17"/>
    <mergeCell ref="K17:M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2007-06-10T14:43:43Z</dcterms:created>
  <dc:creator>JB</dc:creator>
</cp:coreProperties>
</file>